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5">'5- 一般公共预算支出'!$A$1:$F$37</definedName>
    <definedName name="_xlnm.Print_Area" localSheetId="6">'6-一般公共预算财政基本支出'!$A$1:$E$32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2">'2-单位收入总表'!$A$1:$M$37</definedName>
    <definedName name="_xlnm.Print_Area" localSheetId="3">'3- 单位支出总表'!$A$1:$H$36</definedName>
    <definedName name="_xlnm.Print_Area" localSheetId="10">'10  政府采购明细表'!$A$1:$M$8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<sst xmlns="http://schemas.openxmlformats.org/spreadsheetml/2006/main" count="1474" uniqueCount="619">
  <si>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</si>
  <si>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</si>
  <si>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</si>
  <si>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</si>
  <si>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</si>
  <si>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</si>
  <si>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</si>
  <si>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</si>
  <si>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</si>
  <si>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</si>
  <si>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</si>
  <si>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</si>
  <si>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</si>
  <si>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</si>
  <si>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</si>
  <si>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</si>
  <si>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</si>
  <si>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</si>
  <si>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</si>
  <si>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</si>
  <si>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</si>
  <si>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</si>
  <si>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</si>
  <si>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</si>
  <si>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</si>
  <si>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</si>
  <si>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</si>
  <si>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</si>
  <si>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</si>
  <si>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</si>
  <si>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</si>
  <si>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</si>
  <si>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</si>
  <si>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</si>
  <si>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</si>
  <si>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</si>
  <si>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</si>
  <si>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</si>
  <si>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</si>
  <si>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</si>
  <si>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</si>
  <si>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</si>
  <si>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</si>
  <si>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</si>
  <si>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</si>
  <si>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</si>
  <si>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</si>
  <si>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</si>
  <si>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</si>
  <si>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</si>
  <si>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</si>
  <si>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</si>
  <si>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</si>
  <si>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</si>
  <si>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</si>
  <si>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</si>
  <si>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</si>
  <si>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</si>
  <si>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</si>
  <si>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</si>
  <si>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</si>
  <si>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</si>
  <si>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</si>
  <si>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</si>
  <si>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</si>
  <si>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</si>
  <si>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</si>
  <si>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</si>
  <si>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</si>
  <si>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</si>
  <si>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</si>
  <si>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</si>
  <si>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</si>
  <si>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</si>
  <si>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</si>
  <si>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</si>
  <si>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</si>
  <si>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</si>
  <si>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</si>
  <si>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</si>
  <si>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</si>
  <si>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</si>
  <si>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</si>
  <si>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</si>
  <si>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</si>
  <si>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</si>
  <si>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</si>
  <si>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</si>
  <si>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</si>
  <si>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</si>
  <si>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</si>
  <si>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</si>
  <si>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</si>
  <si>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</si>
  <si>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</si>
  <si>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</si>
  <si>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</si>
  <si>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</si>
  <si>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</si>
  <si>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</si>
  <si>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</si>
  <si>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</si>
  <si>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</si>
  <si>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</si>
  <si>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</si>
  <si>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</si>
  <si>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</si>
  <si>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</si>
  <si>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</si>
  <si>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</si>
  <si>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</si>
  <si>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</si>
  <si>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</si>
  <si>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</si>
  <si>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</si>
  <si>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</si>
  <si>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</si>
  <si>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</si>
  <si>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</si>
  <si>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</si>
  <si>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</si>
  <si>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</si>
  <si>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</si>
  <si>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</si>
  <si>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</si>
  <si>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</si>
  <si>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</si>
  <si>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</si>
  <si>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</si>
  <si>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</si>
  <si>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</si>
  <si>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</si>
  <si>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</si>
  <si>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</si>
  <si>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</si>
  <si>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</si>
  <si>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</si>
  <si>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</si>
  <si>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</si>
  <si>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</si>
  <si>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</si>
  <si>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</si>
  <si>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</si>
  <si>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</si>
  <si>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</si>
  <si>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</si>
  <si>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</si>
  <si>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</si>
  <si>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</si>
  <si>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</si>
  <si>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</si>
  <si>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</si>
  <si>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</si>
  <si>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</si>
  <si>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</si>
  <si>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</si>
  <si>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</si>
  <si>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</si>
  <si>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</si>
  <si>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</si>
  <si>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</si>
  <si>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</si>
  <si>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</si>
  <si>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</si>
  <si>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</si>
  <si>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</si>
  <si>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</si>
  <si>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</si>
  <si>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</si>
  <si>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</si>
  <si>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</si>
  <si>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</si>
  <si>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</si>
  <si>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</si>
  <si>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</si>
  <si>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</si>
  <si>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</si>
  <si>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</si>
  <si>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</si>
  <si>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</si>
  <si>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</si>
  <si>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</si>
  <si>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</si>
  <si>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</si>
  <si>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</si>
  <si>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</si>
  <si>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</si>
  <si>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</si>
  <si>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</si>
  <si>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</si>
  <si>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</si>
  <si>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</si>
  <si>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</si>
  <si>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</si>
  <si>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</si>
  <si>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</si>
  <si>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</si>
  <si>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</si>
  <si>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</si>
  <si>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</si>
  <si>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</si>
  <si>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</si>
  <si>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</si>
  <si>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</si>
  <si>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</si>
  <si>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</si>
  <si>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</si>
  <si>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</si>
  <si>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</si>
  <si>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</si>
  <si>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</si>
  <si>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</si>
  <si>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</si>
  <si>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</si>
  <si>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</si>
  <si>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</si>
  <si>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</si>
  <si>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</si>
  <si>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</si>
  <si>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</si>
  <si>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</si>
  <si>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</si>
  <si>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</si>
  <si>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</si>
  <si>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</si>
  <si>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</si>
  <si>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</si>
  <si>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</si>
  <si>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</si>
  <si>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</si>
  <si>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</si>
  <si>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</si>
  <si>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</si>
  <si>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</si>
  <si>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</si>
  <si>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</si>
  <si>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</si>
  <si>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</si>
  <si>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</si>
  <si>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</si>
  <si>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</si>
  <si>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</si>
  <si>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</si>
  <si>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</si>
  <si>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</si>
  <si>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</si>
  <si>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</si>
  <si>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</si>
  <si>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</si>
  <si>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</si>
  <si>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</si>
  <si>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</si>
  <si>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</si>
  <si>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</si>
  <si>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</si>
  <si>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</si>
  <si>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</si>
  <si>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</si>
  <si>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</si>
  <si>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</si>
  <si>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</si>
  <si>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</si>
  <si>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</si>
  <si>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</si>
  <si>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</si>
  <si>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</si>
  <si>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</si>
  <si>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</si>
  <si>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</si>
  <si>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</si>
  <si>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</si>
  <si>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</si>
  <si>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</si>
  <si>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</si>
  <si>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</si>
  <si>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</si>
  <si>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</si>
  <si>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</si>
  <si>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</si>
  <si>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</si>
  <si>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</si>
  <si>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</si>
  <si>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</si>
  <si>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</si>
  <si>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</si>
  <si>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</si>
  <si>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</si>
  <si>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</si>
  <si>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</si>
  <si>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</si>
  <si>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</si>
  <si>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</si>
  <si>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</si>
  <si>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</si>
  <si>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</si>
  <si>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</si>
  <si>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</si>
  <si>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</si>
  <si>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</si>
  <si>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</si>
  <si>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</si>
  <si>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</si>
  <si>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</si>
  <si>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</si>
  <si>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</si>
  <si>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</si>
  <si>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</si>
  <si>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</si>
  <si>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</si>
  <si>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</si>
  <si>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</si>
  <si>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</si>
  <si>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重庆市江津区生态环境局（本级）2025年收支总表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</si>
  <si>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</si>
  <si>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</si>
  <si>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</si>
  <si>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</si>
  <si>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</si>
  <si>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</si>
  <si>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</si>
  <si>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</si>
  <si>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</si>
  <si>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</si>
  <si>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</si>
  <si>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</si>
  <si>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</si>
  <si>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</si>
  <si>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</si>
  <si>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</si>
  <si>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</si>
  <si>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</si>
  <si>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</si>
  <si>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</si>
  <si>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</si>
  <si>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</si>
  <si>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</si>
  <si>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</si>
  <si>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</si>
  <si>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</si>
  <si>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</si>
  <si>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重庆市江津区生态环境局（本级）2025年收入总表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</si>
  <si>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</si>
  <si>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</si>
  <si>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</si>
  <si>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</si>
  <si>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</si>
  <si>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</si>
  <si>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</si>
  <si>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</si>
  <si>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</si>
  <si>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</si>
  <si>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</si>
  <si>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</si>
  <si>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</si>
  <si>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</si>
  <si>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</si>
  <si>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</si>
  <si>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</si>
  <si>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</si>
  <si>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</si>
  <si>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</si>
  <si>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</si>
  <si>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</si>
  <si>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</si>
  <si>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</si>
  <si>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</si>
  <si>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</si>
  <si>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</si>
  <si>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</si>
  <si>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</si>
  <si>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</si>
  <si>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</si>
  <si>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</si>
  <si>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</si>
  <si>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211</t>
  </si>
  <si>
    <t>节能环保支出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</si>
  <si>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</si>
  <si>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</si>
  <si>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</si>
  <si>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</si>
  <si>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</si>
  <si>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</si>
  <si>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>  2110104</t>
  </si>
  <si>
    <t>  生态环境保护宣传</t>
  </si>
  <si>
    <t>  2110108</t>
  </si>
  <si>
    <t>  应对气候变化管理事务</t>
  </si>
  <si>
    <t>  2110199</t>
  </si>
  <si>
    <t>  其他环境保护管理事务支出</t>
  </si>
  <si>
    <t> 21103</t>
  </si>
  <si>
    <t> 污染防治</t>
  </si>
  <si>
    <t>  2110301</t>
  </si>
  <si>
    <t>  大气</t>
  </si>
  <si>
    <t>  2110302</t>
  </si>
  <si>
    <t>  水体</t>
  </si>
  <si>
    <t>  2110304</t>
  </si>
  <si>
    <t>  固体废弃物与化学品</t>
  </si>
  <si>
    <t>  2110307</t>
  </si>
  <si>
    <t>  土壤</t>
  </si>
  <si>
    <t> 21104</t>
  </si>
  <si>
    <t> 自然生态保护</t>
  </si>
  <si>
    <t>  2110401</t>
  </si>
  <si>
    <t>  生态保护</t>
  </si>
  <si>
    <t>212</t>
  </si>
  <si>
    <t>城乡社区支出</t>
  </si>
  <si>
    <t> 21208</t>
  </si>
  <si>
    <t> 国有土地使用权出让收入安排的支出</t>
  </si>
  <si>
    <t>  2120816</t>
  </si>
  <si>
    <t>  农业农村生态环境支出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</si>
  <si>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</si>
  <si>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</si>
  <si>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</si>
  <si>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</si>
  <si>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</si>
  <si>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</si>
  <si>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</si>
  <si>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重庆市江津区生态环境局（本级）2025年支出总表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</si>
  <si>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</si>
  <si>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</si>
  <si>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</si>
  <si>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</si>
  <si>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</si>
  <si>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</si>
  <si>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</si>
  <si>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</si>
  <si>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</si>
  <si>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</si>
  <si>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</si>
  <si>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</si>
  <si>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</si>
  <si>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</si>
  <si>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</si>
  <si>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</si>
  <si>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</si>
  <si>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</si>
  <si>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</si>
  <si>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</si>
  <si>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</si>
  <si>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21101</t>
    </r>
  </si>
  <si>
    <r>
      <rPr>
        <sz val="12"/>
        <rFont val="方正仿宋_GBK"/>
        <charset val="134"/>
      </rPr>
      <t> 环境保护管理事务</t>
    </r>
  </si>
  <si>
    <r>
      <rPr>
        <sz val="12"/>
        <rFont val="方正仿宋_GBK"/>
        <charset val="134"/>
      </rPr>
      <t>  2110101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</si>
  <si>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</si>
  <si>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2110102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</si>
  <si>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</si>
  <si>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2110104</t>
    </r>
  </si>
  <si>
    <r>
      <rPr>
        <sz val="12"/>
        <rFont val="方正仿宋_GBK"/>
        <charset val="134"/>
      </rPr>
      <t>  生态环境保护宣传</t>
    </r>
  </si>
  <si>
    <r>
      <rPr>
        <sz val="12"/>
        <rFont val="方正仿宋_GBK"/>
        <charset val="134"/>
      </rPr>
      <t>  2110108</t>
    </r>
  </si>
  <si>
    <r>
      <rPr>
        <sz val="12"/>
        <rFont val="方正仿宋_GBK"/>
        <charset val="134"/>
      </rPr>
      <t>  应对气候变化管理事务</t>
    </r>
  </si>
  <si>
    <r>
      <rPr>
        <sz val="12"/>
        <rFont val="方正仿宋_GBK"/>
        <charset val="134"/>
      </rPr>
      <t>  2110199</t>
    </r>
  </si>
  <si>
    <r>
      <rPr>
        <sz val="12"/>
        <rFont val="方正仿宋_GBK"/>
        <charset val="134"/>
      </rPr>
      <t>  其他环境保护管理事务支出</t>
    </r>
  </si>
  <si>
    <r>
      <rPr>
        <sz val="12"/>
        <rFont val="方正仿宋_GBK"/>
        <charset val="134"/>
      </rPr>
      <t> 21103</t>
    </r>
  </si>
  <si>
    <r>
      <rPr>
        <sz val="12"/>
        <rFont val="方正仿宋_GBK"/>
        <charset val="134"/>
      </rPr>
      <t> 污染防治</t>
    </r>
  </si>
  <si>
    <r>
      <rPr>
        <sz val="12"/>
        <rFont val="方正仿宋_GBK"/>
        <charset val="134"/>
      </rPr>
      <t>  2110301</t>
    </r>
  </si>
  <si>
    <r>
      <rPr>
        <sz val="12"/>
        <rFont val="方正仿宋_GBK"/>
        <charset val="134"/>
      </rPr>
      <t>  大气</t>
    </r>
  </si>
  <si>
    <r>
      <rPr>
        <sz val="12"/>
        <rFont val="方正仿宋_GBK"/>
        <charset val="134"/>
      </rPr>
      <t>  2110302</t>
    </r>
  </si>
  <si>
    <r>
      <rPr>
        <sz val="12"/>
        <rFont val="方正仿宋_GBK"/>
        <charset val="134"/>
      </rPr>
      <t>  水体</t>
    </r>
  </si>
  <si>
    <r>
      <rPr>
        <sz val="12"/>
        <rFont val="方正仿宋_GBK"/>
        <charset val="134"/>
      </rPr>
      <t>  2110304</t>
    </r>
  </si>
  <si>
    <r>
      <rPr>
        <sz val="12"/>
        <rFont val="方正仿宋_GBK"/>
        <charset val="134"/>
      </rPr>
      <t>  固体废弃物与化学品</t>
    </r>
  </si>
  <si>
    <r>
      <rPr>
        <sz val="12"/>
        <rFont val="方正仿宋_GBK"/>
        <charset val="134"/>
      </rPr>
      <t>  2110307</t>
    </r>
  </si>
  <si>
    <r>
      <rPr>
        <sz val="12"/>
        <rFont val="方正仿宋_GBK"/>
        <charset val="134"/>
      </rPr>
      <t>  土壤</t>
    </r>
  </si>
  <si>
    <r>
      <rPr>
        <sz val="12"/>
        <rFont val="方正仿宋_GBK"/>
        <charset val="134"/>
      </rPr>
      <t> 21104</t>
    </r>
  </si>
  <si>
    <r>
      <rPr>
        <sz val="12"/>
        <rFont val="方正仿宋_GBK"/>
        <charset val="134"/>
      </rPr>
      <t> 自然生态保护</t>
    </r>
  </si>
  <si>
    <r>
      <rPr>
        <sz val="12"/>
        <rFont val="方正仿宋_GBK"/>
        <charset val="134"/>
      </rPr>
      <t>  2110401</t>
    </r>
  </si>
  <si>
    <r>
      <rPr>
        <sz val="12"/>
        <rFont val="方正仿宋_GBK"/>
        <charset val="134"/>
      </rPr>
      <t>  生态保护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</si>
  <si>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</si>
  <si>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</si>
  <si>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2120816</t>
    </r>
  </si>
  <si>
    <r>
      <rPr>
        <sz val="12"/>
        <rFont val="方正仿宋_GBK"/>
        <charset val="134"/>
      </rPr>
      <t>  农业农村生态环境支出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</si>
  <si>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</si>
  <si>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</si>
  <si>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</si>
  <si>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</si>
  <si>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</si>
  <si>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重庆市江津区生态环境局（本级）2025年财政拨款收支总表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</si>
  <si>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</si>
  <si>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</si>
  <si>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</si>
  <si>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</si>
  <si>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</si>
  <si>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</si>
  <si>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</si>
  <si>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</si>
  <si>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</si>
  <si>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</si>
  <si>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 xml:space="preserve"> </t>
  </si>
  <si>
    <t>表5</t>
  </si>
  <si>
    <t>重庆市江津区生态环境局（本级）                                                                  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</si>
  <si>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</si>
  <si>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</si>
  <si>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</si>
  <si>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</si>
  <si>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</si>
  <si>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</si>
  <si>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</si>
  <si>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</si>
  <si>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</si>
  <si>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</si>
  <si>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</si>
  <si>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</si>
  <si>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</si>
  <si>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</si>
  <si>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</si>
  <si>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</si>
  <si>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</si>
  <si>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</si>
  <si>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</si>
  <si>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</si>
  <si>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</si>
  <si>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</si>
  <si>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</si>
  <si>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</si>
  <si>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</si>
  <si>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21101</t>
    </r>
  </si>
  <si>
    <r>
      <rPr>
        <sz val="12"/>
        <color rgb="FF000000"/>
        <rFont val="方正仿宋_GBK"/>
        <charset val="134"/>
      </rPr>
      <t> 环境保护管理事务</t>
    </r>
  </si>
  <si>
    <r>
      <rPr>
        <sz val="12"/>
        <color rgb="FF000000"/>
        <rFont val="方正仿宋_GBK"/>
        <charset val="134"/>
      </rPr>
      <t>  2110101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</si>
  <si>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</si>
  <si>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2110102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</si>
  <si>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</si>
  <si>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2110104</t>
    </r>
  </si>
  <si>
    <r>
      <rPr>
        <sz val="12"/>
        <color rgb="FF000000"/>
        <rFont val="方正仿宋_GBK"/>
        <charset val="134"/>
      </rPr>
      <t>  生态环境保护宣传</t>
    </r>
  </si>
  <si>
    <r>
      <rPr>
        <sz val="12"/>
        <color rgb="FF000000"/>
        <rFont val="方正仿宋_GBK"/>
        <charset val="134"/>
      </rPr>
      <t>  2110108</t>
    </r>
  </si>
  <si>
    <r>
      <rPr>
        <sz val="12"/>
        <color rgb="FF000000"/>
        <rFont val="方正仿宋_GBK"/>
        <charset val="134"/>
      </rPr>
      <t>  应对气候变化管理事务</t>
    </r>
  </si>
  <si>
    <r>
      <rPr>
        <sz val="12"/>
        <color rgb="FF000000"/>
        <rFont val="方正仿宋_GBK"/>
        <charset val="134"/>
      </rPr>
      <t>  2110199</t>
    </r>
  </si>
  <si>
    <r>
      <rPr>
        <sz val="12"/>
        <color rgb="FF000000"/>
        <rFont val="方正仿宋_GBK"/>
        <charset val="134"/>
      </rPr>
      <t>  其他环境保护管理事务支出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</si>
  <si>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</si>
  <si>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</si>
  <si>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2110301</t>
    </r>
  </si>
  <si>
    <r>
      <rPr>
        <sz val="12"/>
        <color rgb="FF000000"/>
        <rFont val="方正仿宋_GBK"/>
        <charset val="134"/>
      </rPr>
      <t>  大气</t>
    </r>
  </si>
  <si>
    <r>
      <rPr>
        <sz val="12"/>
        <color rgb="FF000000"/>
        <rFont val="方正仿宋_GBK"/>
        <charset val="134"/>
      </rPr>
      <t>  2110302</t>
    </r>
  </si>
  <si>
    <r>
      <rPr>
        <sz val="12"/>
        <color rgb="FF000000"/>
        <rFont val="方正仿宋_GBK"/>
        <charset val="134"/>
      </rPr>
      <t>  水体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</si>
  <si>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</si>
  <si>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</si>
  <si>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t xml:space="preserve">  2110307</t>
  </si>
  <si>
    <t xml:space="preserve"> 土壤</t>
  </si>
  <si>
    <r>
      <rPr>
        <sz val="12"/>
        <color rgb="FF000000"/>
        <rFont val="方正仿宋_GBK"/>
        <charset val="134"/>
      </rPr>
      <t> 21104</t>
    </r>
  </si>
  <si>
    <r>
      <rPr>
        <sz val="12"/>
        <color rgb="FF000000"/>
        <rFont val="方正仿宋_GBK"/>
        <charset val="134"/>
      </rPr>
      <t> 自然生态保护</t>
    </r>
  </si>
  <si>
    <r>
      <rPr>
        <sz val="12"/>
        <color rgb="FF000000"/>
        <rFont val="方正仿宋_GBK"/>
        <charset val="134"/>
      </rPr>
      <t>  2110401</t>
    </r>
  </si>
  <si>
    <r>
      <rPr>
        <sz val="12"/>
        <color rgb="FF000000"/>
        <rFont val="方正仿宋_GBK"/>
        <charset val="134"/>
      </rPr>
      <t>  生态保护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</si>
  <si>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</si>
  <si>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</si>
  <si>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</si>
  <si>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</si>
  <si>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表6</t>
  </si>
  <si>
    <t>重庆市江津区生态环境局（本级）                                                                         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</si>
  <si>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</si>
  <si>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</si>
  <si>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</si>
  <si>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</si>
  <si>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</si>
  <si>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</si>
  <si>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</si>
  <si>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</si>
  <si>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</si>
  <si>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</si>
  <si>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</si>
  <si>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</si>
  <si>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</si>
  <si>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</si>
  <si>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</si>
  <si>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</si>
  <si>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</si>
  <si>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</si>
  <si>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</si>
  <si>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</si>
  <si>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</si>
  <si>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</si>
  <si>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</si>
  <si>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</si>
  <si>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</si>
  <si>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</si>
  <si>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</si>
  <si>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</si>
  <si>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</si>
  <si>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</si>
  <si>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</si>
  <si>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</si>
  <si>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</si>
  <si>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</si>
  <si>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</si>
  <si>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</si>
  <si>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</si>
  <si>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</si>
  <si>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</si>
  <si>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</si>
  <si>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</si>
  <si>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</si>
  <si>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</si>
  <si>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</si>
  <si>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</si>
  <si>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</si>
  <si>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</si>
  <si>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</si>
  <si>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</si>
  <si>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</si>
  <si>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</si>
  <si>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</si>
  <si>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</si>
  <si>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</si>
  <si>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</si>
  <si>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重庆市江津区生态环境局（本级）
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</si>
  <si>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</si>
  <si>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</si>
  <si>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</si>
  <si>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</si>
  <si>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</si>
  <si>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</si>
  <si>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重庆市江津区生态环境局（本级）2025年政府性基金预算收入支出预算表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</si>
  <si>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</si>
  <si>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</si>
  <si>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</si>
  <si>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</si>
  <si>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</si>
  <si>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</si>
  <si>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</si>
  <si>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重庆市江津区生态环境局（本级）2025年国有资本经营预算收入支出预算表</t>
  </si>
  <si>
    <t>（备注：本单位无国有资本经营收支，故此表无数据。）</t>
  </si>
  <si>
    <t>表10</t>
  </si>
  <si>
    <t>重庆市江津区生态环境局（本级）2025年政府采购预算明细表</t>
  </si>
  <si>
    <t>货物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</si>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</sst>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Arial"/>
      <charset val="134"/>
    </font>
    <font>
      <sz val="11"/>
      <color indexed="8"/>
      <name val="等线"/>
      <charset val="1"/>
      <scheme val="minor"/>
    </font>
    <font>
      <b/>
      <sz val="12"/>
      <color rgb="FF000000"/>
      <name val="方正仿宋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1" applyNumberFormat="0" applyAlignment="0" applyProtection="0">
      <alignment vertical="center"/>
    </xf>
    <xf numFmtId="0" fontId="49" fillId="5" borderId="22" applyNumberFormat="0" applyAlignment="0" applyProtection="0">
      <alignment vertical="center"/>
    </xf>
    <xf numFmtId="0" fontId="50" fillId="5" borderId="21" applyNumberFormat="0" applyAlignment="0" applyProtection="0">
      <alignment vertical="center"/>
    </xf>
    <xf numFmtId="0" fontId="51" fillId="6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9" fillId="0" borderId="0"/>
    <xf numFmtId="0" fontId="59" fillId="0" borderId="0"/>
    <xf numFmtId="0" fontId="9" fillId="0" borderId="0"/>
    <xf numFmtId="0" fontId="9" fillId="0" borderId="0"/>
  </cellStyleXfs>
  <cellXfs count="19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16" fillId="0" borderId="0" xfId="52" applyFont="1" applyFill="1" applyAlignment="1">
      <alignment horizontal="center" wrapText="1"/>
    </xf>
    <xf numFmtId="4" fontId="17" fillId="0" borderId="7" xfId="0" applyNumberFormat="1" applyFont="1" applyFill="1" applyBorder="1" applyAlignment="1">
      <alignment horizontal="right" vertical="center"/>
    </xf>
    <xf numFmtId="0" fontId="13" fillId="0" borderId="1" xfId="49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 wrapText="1"/>
    </xf>
    <xf numFmtId="0" fontId="8" fillId="0" borderId="0" xfId="52" applyFont="1" applyFill="1"/>
    <xf numFmtId="0" fontId="11" fillId="0" borderId="0" xfId="52" applyFont="1" applyFill="1" applyAlignment="1">
      <alignment horizontal="centerContinuous" wrapText="1"/>
    </xf>
    <xf numFmtId="0" fontId="20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21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22" fillId="0" borderId="7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10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 wrapText="1"/>
    </xf>
    <xf numFmtId="0" fontId="16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 wrapText="1"/>
    </xf>
    <xf numFmtId="0" fontId="6" fillId="0" borderId="1" xfId="52" applyFont="1" applyBorder="1"/>
    <xf numFmtId="0" fontId="27" fillId="0" borderId="7" xfId="0" applyFont="1" applyFill="1" applyBorder="1" applyAlignment="1">
      <alignment horizontal="left" vertical="center" wrapText="1"/>
    </xf>
    <xf numFmtId="0" fontId="21" fillId="0" borderId="0" xfId="52" applyFont="1" applyFill="1"/>
    <xf numFmtId="0" fontId="27" fillId="0" borderId="15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16" fillId="0" borderId="0" xfId="52" applyFont="1" applyAlignment="1">
      <alignment horizontal="centerContinuous" wrapText="1"/>
    </xf>
    <xf numFmtId="0" fontId="16" fillId="0" borderId="0" xfId="52" applyFont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23" fillId="0" borderId="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left" vertical="center" wrapText="1"/>
    </xf>
    <xf numFmtId="0" fontId="21" fillId="0" borderId="0" xfId="51" applyFont="1"/>
    <xf numFmtId="0" fontId="16" fillId="0" borderId="0" xfId="51" applyFont="1"/>
    <xf numFmtId="0" fontId="9" fillId="0" borderId="0" xfId="51" applyAlignment="1">
      <alignment wrapText="1"/>
    </xf>
    <xf numFmtId="0" fontId="9" fillId="0" borderId="0" xfId="51"/>
    <xf numFmtId="0" fontId="21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21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30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left" vertical="center"/>
    </xf>
    <xf numFmtId="4" fontId="31" fillId="0" borderId="5" xfId="51" applyNumberFormat="1" applyFont="1" applyFill="1" applyBorder="1" applyAlignment="1">
      <alignment horizontal="right" vertical="center" wrapText="1"/>
    </xf>
    <xf numFmtId="4" fontId="14" fillId="0" borderId="6" xfId="51" applyNumberFormat="1" applyFont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6" fillId="0" borderId="6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32" fillId="0" borderId="7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33" fillId="0" borderId="6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33" fillId="0" borderId="5" xfId="51" applyNumberFormat="1" applyFont="1" applyFill="1" applyBorder="1" applyAlignment="1">
      <alignment horizontal="right" vertical="center" wrapText="1"/>
    </xf>
    <xf numFmtId="4" fontId="33" fillId="0" borderId="3" xfId="51" applyNumberFormat="1" applyFont="1" applyFill="1" applyBorder="1" applyAlignment="1" applyProtection="1">
      <alignment horizontal="right" vertical="center" wrapText="1"/>
    </xf>
    <xf numFmtId="4" fontId="33" fillId="0" borderId="1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3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Fill="1" applyBorder="1" applyAlignment="1">
      <alignment horizontal="right" vertical="center"/>
    </xf>
    <xf numFmtId="4" fontId="31" fillId="0" borderId="1" xfId="51" applyNumberFormat="1" applyFont="1" applyFill="1" applyBorder="1" applyAlignment="1">
      <alignment horizontal="center" vertical="center"/>
    </xf>
    <xf numFmtId="0" fontId="21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34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4" fillId="0" borderId="0" xfId="52" applyNumberFormat="1" applyFont="1" applyFill="1" applyAlignment="1" applyProtection="1">
      <alignment horizontal="centerContinuous"/>
    </xf>
    <xf numFmtId="0" fontId="5" fillId="0" borderId="5" xfId="52" applyFont="1" applyBorder="1" applyAlignment="1">
      <alignment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4" fontId="24" fillId="0" borderId="7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32" fillId="0" borderId="7" xfId="0" applyNumberFormat="1" applyFont="1" applyFill="1" applyBorder="1" applyAlignment="1">
      <alignment horizontal="right" vertical="center" wrapText="1"/>
    </xf>
    <xf numFmtId="0" fontId="6" fillId="0" borderId="1" xfId="52" applyFont="1" applyFill="1" applyBorder="1"/>
    <xf numFmtId="0" fontId="9" fillId="0" borderId="16" xfId="52" applyFill="1" applyBorder="1"/>
    <xf numFmtId="0" fontId="9" fillId="0" borderId="1" xfId="52" applyFill="1" applyBorder="1"/>
    <xf numFmtId="0" fontId="26" fillId="0" borderId="7" xfId="0" applyFont="1" applyFill="1" applyBorder="1" applyAlignment="1">
      <alignment vertical="center" wrapText="1"/>
    </xf>
    <xf numFmtId="0" fontId="9" fillId="0" borderId="1" xfId="52" applyBorder="1"/>
    <xf numFmtId="4" fontId="35" fillId="0" borderId="7" xfId="0" applyNumberFormat="1" applyFont="1" applyFill="1" applyBorder="1" applyAlignment="1">
      <alignment horizontal="righ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vertical="center" wrapText="1"/>
    </xf>
    <xf numFmtId="4" fontId="32" fillId="0" borderId="17" xfId="0" applyNumberFormat="1" applyFont="1" applyFill="1" applyBorder="1" applyAlignment="1">
      <alignment horizontal="right" vertical="center" wrapText="1"/>
    </xf>
    <xf numFmtId="4" fontId="35" fillId="0" borderId="17" xfId="0" applyNumberFormat="1" applyFont="1" applyFill="1" applyBorder="1" applyAlignment="1">
      <alignment horizontal="right" vertical="center" wrapText="1"/>
    </xf>
    <xf numFmtId="0" fontId="6" fillId="0" borderId="3" xfId="52" applyFont="1" applyBorder="1"/>
    <xf numFmtId="0" fontId="9" fillId="0" borderId="3" xfId="52" applyBorder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5" xfId="52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4" fontId="24" fillId="0" borderId="1" xfId="0" applyNumberFormat="1" applyFont="1" applyFill="1" applyBorder="1" applyAlignment="1">
      <alignment horizontal="right" vertical="center"/>
    </xf>
    <xf numFmtId="4" fontId="32" fillId="0" borderId="1" xfId="0" applyNumberFormat="1" applyFont="1" applyFill="1" applyBorder="1" applyAlignment="1">
      <alignment horizontal="right" vertical="center"/>
    </xf>
    <xf numFmtId="0" fontId="5" fillId="0" borderId="1" xfId="52" applyFont="1" applyFill="1" applyBorder="1"/>
    <xf numFmtId="0" fontId="21" fillId="0" borderId="0" xfId="52" applyFont="1" applyFill="1" applyAlignment="1">
      <alignment horizontal="right" vertical="center"/>
    </xf>
    <xf numFmtId="0" fontId="21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6" xfId="52" applyNumberFormat="1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0" fontId="6" fillId="0" borderId="16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 wrapText="1"/>
    </xf>
    <xf numFmtId="0" fontId="31" fillId="0" borderId="1" xfId="52" applyNumberFormat="1" applyFont="1" applyFill="1" applyBorder="1" applyAlignment="1" applyProtection="1">
      <alignment horizontal="center" vertical="center"/>
    </xf>
    <xf numFmtId="0" fontId="31" fillId="0" borderId="1" xfId="52" applyNumberFormat="1" applyFont="1" applyFill="1" applyBorder="1" applyAlignment="1" applyProtection="1">
      <alignment horizontal="center" vertical="center" wrapText="1"/>
    </xf>
    <xf numFmtId="0" fontId="31" fillId="0" borderId="1" xfId="52" applyFont="1" applyFill="1" applyBorder="1" applyAlignment="1">
      <alignment horizontal="center" vertical="center"/>
    </xf>
    <xf numFmtId="0" fontId="31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833333333333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833333333333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topLeftCell="A2" workbookViewId="0">
      <selection activeCell="G19" sqref="G19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612</v>
      </c>
      <c r="E1" s="19"/>
    </row>
    <row r="2" s="15" customFormat="1" ht="42.75" customHeight="1" spans="1:8">
      <c r="A2" s="20" t="s">
        <v>613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606</v>
      </c>
      <c r="B5" s="26" t="s">
        <v>607</v>
      </c>
      <c r="C5" s="26" t="s">
        <v>608</v>
      </c>
      <c r="D5" s="27" t="s">
        <v>609</v>
      </c>
      <c r="E5" s="27" t="s">
        <v>610</v>
      </c>
      <c r="F5" s="27"/>
      <c r="G5" s="27"/>
      <c r="H5" s="27" t="s">
        <v>611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416</v>
      </c>
      <c r="G6" s="27" t="s">
        <v>417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614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K12" sqref="K1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customFormat="1" ht="18" customHeight="1" spans="1:6">
      <c r="A1" s="2" t="s">
        <v>615</v>
      </c>
      <c r="B1" s="3"/>
      <c r="C1" s="3"/>
      <c r="D1" s="3"/>
      <c r="E1" s="3"/>
      <c r="F1" s="3"/>
    </row>
    <row r="2" customFormat="1" ht="40.5" customHeight="1" spans="1:13">
      <c r="A2" s="4" t="s">
        <v>616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21.75" customHeight="1" spans="1:13">
      <c r="A3" s="3"/>
      <c r="B3" s="3"/>
      <c r="C3" s="3"/>
      <c r="D3" s="3"/>
      <c r="E3" s="3"/>
      <c r="F3" s="3"/>
      <c r="M3" t="s">
        <v>313</v>
      </c>
    </row>
    <row r="4" customFormat="1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customFormat="1" ht="30" customHeight="1" spans="1:13">
      <c r="A6" s="10" t="s">
        <v>342</v>
      </c>
      <c r="B6" s="11">
        <f>B7+B8</f>
        <v>654.8</v>
      </c>
      <c r="C6" s="11"/>
      <c r="D6" s="11">
        <f>D7+D8</f>
        <v>654.8</v>
      </c>
      <c r="E6" s="11"/>
      <c r="F6" s="12"/>
      <c r="G6" s="12"/>
      <c r="H6" s="12"/>
      <c r="I6" s="12"/>
      <c r="J6" s="12"/>
      <c r="K6" s="12"/>
      <c r="L6" s="12"/>
      <c r="M6" s="12"/>
    </row>
    <row r="7" customFormat="1" ht="48" customHeight="1" spans="1:13">
      <c r="A7" s="13" t="s">
        <v>617</v>
      </c>
      <c r="B7" s="11">
        <v>8.7</v>
      </c>
      <c r="C7" s="12"/>
      <c r="D7" s="11">
        <v>8.7</v>
      </c>
      <c r="E7" s="11"/>
      <c r="F7" s="12"/>
      <c r="G7" s="12"/>
      <c r="H7" s="12"/>
      <c r="I7" s="12"/>
      <c r="J7" s="12"/>
      <c r="K7" s="12"/>
      <c r="L7" s="12"/>
      <c r="M7" s="12"/>
    </row>
    <row r="8" ht="39" customHeight="1" spans="1:13">
      <c r="A8" s="13" t="s">
        <v>618</v>
      </c>
      <c r="B8" s="11">
        <v>646.1</v>
      </c>
      <c r="C8" s="11"/>
      <c r="D8" s="11">
        <v>646.1</v>
      </c>
      <c r="E8" s="12"/>
      <c r="F8" s="12"/>
      <c r="G8" s="12"/>
      <c r="H8" s="12"/>
      <c r="I8" s="12"/>
      <c r="J8" s="12"/>
      <c r="K8" s="12"/>
      <c r="L8" s="12"/>
      <c r="M8" s="12"/>
    </row>
    <row r="9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8"/>
  <sheetViews>
    <sheetView showGridLines="0" showZeros="0" workbookViewId="0">
      <selection activeCell="B23" sqref="B23"/>
    </sheetView>
  </sheetViews>
  <sheetFormatPr defaultColWidth="6.88333333333333" defaultRowHeight="20.1" customHeight="1"/>
  <cols>
    <col min="1" max="4" width="34.5" style="17" customWidth="1"/>
    <col min="5" max="156" width="6.75" style="17" customWidth="1"/>
    <col min="157" max="253" width="6.88333333333333" style="17"/>
    <col min="254" max="257" width="34.5" style="17" customWidth="1"/>
    <col min="258" max="412" width="6.75" style="17" customWidth="1"/>
    <col min="413" max="509" width="6.88333333333333" style="17"/>
    <col min="510" max="513" width="34.5" style="17" customWidth="1"/>
    <col min="514" max="668" width="6.75" style="17" customWidth="1"/>
    <col min="669" max="765" width="6.88333333333333" style="17"/>
    <col min="766" max="769" width="34.5" style="17" customWidth="1"/>
    <col min="770" max="924" width="6.75" style="17" customWidth="1"/>
    <col min="925" max="1021" width="6.88333333333333" style="17"/>
    <col min="1022" max="1025" width="34.5" style="17" customWidth="1"/>
    <col min="1026" max="1180" width="6.75" style="17" customWidth="1"/>
    <col min="1181" max="1277" width="6.88333333333333" style="17"/>
    <col min="1278" max="1281" width="34.5" style="17" customWidth="1"/>
    <col min="1282" max="1436" width="6.75" style="17" customWidth="1"/>
    <col min="1437" max="1533" width="6.88333333333333" style="17"/>
    <col min="1534" max="1537" width="34.5" style="17" customWidth="1"/>
    <col min="1538" max="1692" width="6.75" style="17" customWidth="1"/>
    <col min="1693" max="1789" width="6.88333333333333" style="17"/>
    <col min="1790" max="1793" width="34.5" style="17" customWidth="1"/>
    <col min="1794" max="1948" width="6.75" style="17" customWidth="1"/>
    <col min="1949" max="2045" width="6.88333333333333" style="17"/>
    <col min="2046" max="2049" width="34.5" style="17" customWidth="1"/>
    <col min="2050" max="2204" width="6.75" style="17" customWidth="1"/>
    <col min="2205" max="2301" width="6.88333333333333" style="17"/>
    <col min="2302" max="2305" width="34.5" style="17" customWidth="1"/>
    <col min="2306" max="2460" width="6.75" style="17" customWidth="1"/>
    <col min="2461" max="2557" width="6.88333333333333" style="17"/>
    <col min="2558" max="2561" width="34.5" style="17" customWidth="1"/>
    <col min="2562" max="2716" width="6.75" style="17" customWidth="1"/>
    <col min="2717" max="2813" width="6.88333333333333" style="17"/>
    <col min="2814" max="2817" width="34.5" style="17" customWidth="1"/>
    <col min="2818" max="2972" width="6.75" style="17" customWidth="1"/>
    <col min="2973" max="3069" width="6.88333333333333" style="17"/>
    <col min="3070" max="3073" width="34.5" style="17" customWidth="1"/>
    <col min="3074" max="3228" width="6.75" style="17" customWidth="1"/>
    <col min="3229" max="3325" width="6.88333333333333" style="17"/>
    <col min="3326" max="3329" width="34.5" style="17" customWidth="1"/>
    <col min="3330" max="3484" width="6.75" style="17" customWidth="1"/>
    <col min="3485" max="3581" width="6.88333333333333" style="17"/>
    <col min="3582" max="3585" width="34.5" style="17" customWidth="1"/>
    <col min="3586" max="3740" width="6.75" style="17" customWidth="1"/>
    <col min="3741" max="3837" width="6.88333333333333" style="17"/>
    <col min="3838" max="3841" width="34.5" style="17" customWidth="1"/>
    <col min="3842" max="3996" width="6.75" style="17" customWidth="1"/>
    <col min="3997" max="4093" width="6.88333333333333" style="17"/>
    <col min="4094" max="4097" width="34.5" style="17" customWidth="1"/>
    <col min="4098" max="4252" width="6.75" style="17" customWidth="1"/>
    <col min="4253" max="4349" width="6.88333333333333" style="17"/>
    <col min="4350" max="4353" width="34.5" style="17" customWidth="1"/>
    <col min="4354" max="4508" width="6.75" style="17" customWidth="1"/>
    <col min="4509" max="4605" width="6.88333333333333" style="17"/>
    <col min="4606" max="4609" width="34.5" style="17" customWidth="1"/>
    <col min="4610" max="4764" width="6.75" style="17" customWidth="1"/>
    <col min="4765" max="4861" width="6.88333333333333" style="17"/>
    <col min="4862" max="4865" width="34.5" style="17" customWidth="1"/>
    <col min="4866" max="5020" width="6.75" style="17" customWidth="1"/>
    <col min="5021" max="5117" width="6.88333333333333" style="17"/>
    <col min="5118" max="5121" width="34.5" style="17" customWidth="1"/>
    <col min="5122" max="5276" width="6.75" style="17" customWidth="1"/>
    <col min="5277" max="5373" width="6.88333333333333" style="17"/>
    <col min="5374" max="5377" width="34.5" style="17" customWidth="1"/>
    <col min="5378" max="5532" width="6.75" style="17" customWidth="1"/>
    <col min="5533" max="5629" width="6.88333333333333" style="17"/>
    <col min="5630" max="5633" width="34.5" style="17" customWidth="1"/>
    <col min="5634" max="5788" width="6.75" style="17" customWidth="1"/>
    <col min="5789" max="5885" width="6.88333333333333" style="17"/>
    <col min="5886" max="5889" width="34.5" style="17" customWidth="1"/>
    <col min="5890" max="6044" width="6.75" style="17" customWidth="1"/>
    <col min="6045" max="6141" width="6.88333333333333" style="17"/>
    <col min="6142" max="6145" width="34.5" style="17" customWidth="1"/>
    <col min="6146" max="6300" width="6.75" style="17" customWidth="1"/>
    <col min="6301" max="6397" width="6.88333333333333" style="17"/>
    <col min="6398" max="6401" width="34.5" style="17" customWidth="1"/>
    <col min="6402" max="6556" width="6.75" style="17" customWidth="1"/>
    <col min="6557" max="6653" width="6.88333333333333" style="17"/>
    <col min="6654" max="6657" width="34.5" style="17" customWidth="1"/>
    <col min="6658" max="6812" width="6.75" style="17" customWidth="1"/>
    <col min="6813" max="6909" width="6.88333333333333" style="17"/>
    <col min="6910" max="6913" width="34.5" style="17" customWidth="1"/>
    <col min="6914" max="7068" width="6.75" style="17" customWidth="1"/>
    <col min="7069" max="7165" width="6.88333333333333" style="17"/>
    <col min="7166" max="7169" width="34.5" style="17" customWidth="1"/>
    <col min="7170" max="7324" width="6.75" style="17" customWidth="1"/>
    <col min="7325" max="7421" width="6.88333333333333" style="17"/>
    <col min="7422" max="7425" width="34.5" style="17" customWidth="1"/>
    <col min="7426" max="7580" width="6.75" style="17" customWidth="1"/>
    <col min="7581" max="7677" width="6.88333333333333" style="17"/>
    <col min="7678" max="7681" width="34.5" style="17" customWidth="1"/>
    <col min="7682" max="7836" width="6.75" style="17" customWidth="1"/>
    <col min="7837" max="7933" width="6.88333333333333" style="17"/>
    <col min="7934" max="7937" width="34.5" style="17" customWidth="1"/>
    <col min="7938" max="8092" width="6.75" style="17" customWidth="1"/>
    <col min="8093" max="8189" width="6.88333333333333" style="17"/>
    <col min="8190" max="8193" width="34.5" style="17" customWidth="1"/>
    <col min="8194" max="8348" width="6.75" style="17" customWidth="1"/>
    <col min="8349" max="8445" width="6.88333333333333" style="17"/>
    <col min="8446" max="8449" width="34.5" style="17" customWidth="1"/>
    <col min="8450" max="8604" width="6.75" style="17" customWidth="1"/>
    <col min="8605" max="8701" width="6.88333333333333" style="17"/>
    <col min="8702" max="8705" width="34.5" style="17" customWidth="1"/>
    <col min="8706" max="8860" width="6.75" style="17" customWidth="1"/>
    <col min="8861" max="8957" width="6.88333333333333" style="17"/>
    <col min="8958" max="8961" width="34.5" style="17" customWidth="1"/>
    <col min="8962" max="9116" width="6.75" style="17" customWidth="1"/>
    <col min="9117" max="9213" width="6.88333333333333" style="17"/>
    <col min="9214" max="9217" width="34.5" style="17" customWidth="1"/>
    <col min="9218" max="9372" width="6.75" style="17" customWidth="1"/>
    <col min="9373" max="9469" width="6.88333333333333" style="17"/>
    <col min="9470" max="9473" width="34.5" style="17" customWidth="1"/>
    <col min="9474" max="9628" width="6.75" style="17" customWidth="1"/>
    <col min="9629" max="9725" width="6.88333333333333" style="17"/>
    <col min="9726" max="9729" width="34.5" style="17" customWidth="1"/>
    <col min="9730" max="9884" width="6.75" style="17" customWidth="1"/>
    <col min="9885" max="9981" width="6.88333333333333" style="17"/>
    <col min="9982" max="9985" width="34.5" style="17" customWidth="1"/>
    <col min="9986" max="10140" width="6.75" style="17" customWidth="1"/>
    <col min="10141" max="10237" width="6.88333333333333" style="17"/>
    <col min="10238" max="10241" width="34.5" style="17" customWidth="1"/>
    <col min="10242" max="10396" width="6.75" style="17" customWidth="1"/>
    <col min="10397" max="10493" width="6.88333333333333" style="17"/>
    <col min="10494" max="10497" width="34.5" style="17" customWidth="1"/>
    <col min="10498" max="10652" width="6.75" style="17" customWidth="1"/>
    <col min="10653" max="10749" width="6.88333333333333" style="17"/>
    <col min="10750" max="10753" width="34.5" style="17" customWidth="1"/>
    <col min="10754" max="10908" width="6.75" style="17" customWidth="1"/>
    <col min="10909" max="11005" width="6.88333333333333" style="17"/>
    <col min="11006" max="11009" width="34.5" style="17" customWidth="1"/>
    <col min="11010" max="11164" width="6.75" style="17" customWidth="1"/>
    <col min="11165" max="11261" width="6.88333333333333" style="17"/>
    <col min="11262" max="11265" width="34.5" style="17" customWidth="1"/>
    <col min="11266" max="11420" width="6.75" style="17" customWidth="1"/>
    <col min="11421" max="11517" width="6.88333333333333" style="17"/>
    <col min="11518" max="11521" width="34.5" style="17" customWidth="1"/>
    <col min="11522" max="11676" width="6.75" style="17" customWidth="1"/>
    <col min="11677" max="11773" width="6.88333333333333" style="17"/>
    <col min="11774" max="11777" width="34.5" style="17" customWidth="1"/>
    <col min="11778" max="11932" width="6.75" style="17" customWidth="1"/>
    <col min="11933" max="12029" width="6.88333333333333" style="17"/>
    <col min="12030" max="12033" width="34.5" style="17" customWidth="1"/>
    <col min="12034" max="12188" width="6.75" style="17" customWidth="1"/>
    <col min="12189" max="12285" width="6.88333333333333" style="17"/>
    <col min="12286" max="12289" width="34.5" style="17" customWidth="1"/>
    <col min="12290" max="12444" width="6.75" style="17" customWidth="1"/>
    <col min="12445" max="12541" width="6.88333333333333" style="17"/>
    <col min="12542" max="12545" width="34.5" style="17" customWidth="1"/>
    <col min="12546" max="12700" width="6.75" style="17" customWidth="1"/>
    <col min="12701" max="12797" width="6.88333333333333" style="17"/>
    <col min="12798" max="12801" width="34.5" style="17" customWidth="1"/>
    <col min="12802" max="12956" width="6.75" style="17" customWidth="1"/>
    <col min="12957" max="13053" width="6.88333333333333" style="17"/>
    <col min="13054" max="13057" width="34.5" style="17" customWidth="1"/>
    <col min="13058" max="13212" width="6.75" style="17" customWidth="1"/>
    <col min="13213" max="13309" width="6.88333333333333" style="17"/>
    <col min="13310" max="13313" width="34.5" style="17" customWidth="1"/>
    <col min="13314" max="13468" width="6.75" style="17" customWidth="1"/>
    <col min="13469" max="13565" width="6.88333333333333" style="17"/>
    <col min="13566" max="13569" width="34.5" style="17" customWidth="1"/>
    <col min="13570" max="13724" width="6.75" style="17" customWidth="1"/>
    <col min="13725" max="13821" width="6.88333333333333" style="17"/>
    <col min="13822" max="13825" width="34.5" style="17" customWidth="1"/>
    <col min="13826" max="13980" width="6.75" style="17" customWidth="1"/>
    <col min="13981" max="14077" width="6.88333333333333" style="17"/>
    <col min="14078" max="14081" width="34.5" style="17" customWidth="1"/>
    <col min="14082" max="14236" width="6.75" style="17" customWidth="1"/>
    <col min="14237" max="14333" width="6.88333333333333" style="17"/>
    <col min="14334" max="14337" width="34.5" style="17" customWidth="1"/>
    <col min="14338" max="14492" width="6.75" style="17" customWidth="1"/>
    <col min="14493" max="14589" width="6.88333333333333" style="17"/>
    <col min="14590" max="14593" width="34.5" style="17" customWidth="1"/>
    <col min="14594" max="14748" width="6.75" style="17" customWidth="1"/>
    <col min="14749" max="14845" width="6.88333333333333" style="17"/>
    <col min="14846" max="14849" width="34.5" style="17" customWidth="1"/>
    <col min="14850" max="15004" width="6.75" style="17" customWidth="1"/>
    <col min="15005" max="15101" width="6.88333333333333" style="17"/>
    <col min="15102" max="15105" width="34.5" style="17" customWidth="1"/>
    <col min="15106" max="15260" width="6.75" style="17" customWidth="1"/>
    <col min="15261" max="15357" width="6.88333333333333" style="17"/>
    <col min="15358" max="15361" width="34.5" style="17" customWidth="1"/>
    <col min="15362" max="15516" width="6.75" style="17" customWidth="1"/>
    <col min="15517" max="15613" width="6.88333333333333" style="17"/>
    <col min="15614" max="15617" width="34.5" style="17" customWidth="1"/>
    <col min="15618" max="15772" width="6.75" style="17" customWidth="1"/>
    <col min="15773" max="15869" width="6.88333333333333" style="17"/>
    <col min="15870" max="15873" width="34.5" style="17" customWidth="1"/>
    <col min="15874" max="16028" width="6.75" style="17" customWidth="1"/>
    <col min="16029" max="16125" width="6.88333333333333" style="17"/>
    <col min="16126" max="16129" width="34.5" style="17" customWidth="1"/>
    <col min="16130" max="16284" width="6.75" style="17" customWidth="1"/>
    <col min="16285" max="16384" width="6.88333333333333" style="17"/>
  </cols>
  <sheetData>
    <row r="1" customHeight="1" spans="1:248">
      <c r="A1" s="18" t="s">
        <v>311</v>
      </c>
      <c r="B1" s="169"/>
      <c r="C1" s="170"/>
      <c r="D1" s="1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</row>
    <row r="2" s="62" customFormat="1" ht="38.25" customHeight="1" spans="1:248">
      <c r="A2" s="171" t="s">
        <v>312</v>
      </c>
      <c r="B2" s="171"/>
      <c r="C2" s="171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</row>
    <row r="3" ht="12.75" customHeight="1" spans="1:248">
      <c r="A3" s="173"/>
      <c r="B3" s="173"/>
      <c r="C3" s="174"/>
      <c r="D3" s="173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</row>
    <row r="4" customHeight="1" spans="1:248">
      <c r="A4" s="67"/>
      <c r="B4" s="175"/>
      <c r="C4" s="176"/>
      <c r="D4" s="58" t="s">
        <v>313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</row>
    <row r="5" ht="23.25" customHeight="1" spans="1:248">
      <c r="A5" s="47" t="s">
        <v>314</v>
      </c>
      <c r="B5" s="47"/>
      <c r="C5" s="47" t="s">
        <v>315</v>
      </c>
      <c r="D5" s="47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</row>
    <row r="6" ht="24" customHeight="1" spans="1:248">
      <c r="A6" s="49" t="s">
        <v>316</v>
      </c>
      <c r="B6" s="177" t="s">
        <v>317</v>
      </c>
      <c r="C6" s="49" t="s">
        <v>316</v>
      </c>
      <c r="D6" s="49" t="s">
        <v>317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</row>
    <row r="7" customHeight="1" spans="1:248">
      <c r="A7" s="33" t="s">
        <v>318</v>
      </c>
      <c r="B7" s="107">
        <v>7870.36</v>
      </c>
      <c r="C7" s="33" t="s">
        <v>319</v>
      </c>
      <c r="D7" s="107">
        <v>93.88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</row>
    <row r="8" customHeight="1" spans="1:248">
      <c r="A8" s="33" t="s">
        <v>320</v>
      </c>
      <c r="B8" s="107">
        <v>704</v>
      </c>
      <c r="C8" s="33" t="s">
        <v>321</v>
      </c>
      <c r="D8" s="107">
        <v>33.58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</row>
    <row r="9" customHeight="1" spans="1:248">
      <c r="A9" s="33" t="s">
        <v>322</v>
      </c>
      <c r="B9" s="107"/>
      <c r="C9" s="33" t="s">
        <v>323</v>
      </c>
      <c r="D9" s="107">
        <v>7709.75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</row>
    <row r="10" customHeight="1" spans="1:248">
      <c r="A10" s="33" t="s">
        <v>324</v>
      </c>
      <c r="B10" s="139"/>
      <c r="C10" s="33" t="s">
        <v>325</v>
      </c>
      <c r="D10" s="107">
        <v>704</v>
      </c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</row>
    <row r="11" customHeight="1" spans="1:248">
      <c r="A11" s="33" t="s">
        <v>326</v>
      </c>
      <c r="B11" s="139"/>
      <c r="C11" s="33" t="s">
        <v>327</v>
      </c>
      <c r="D11" s="107">
        <v>33.15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</row>
    <row r="12" customHeight="1" spans="1:248">
      <c r="A12" s="33" t="s">
        <v>328</v>
      </c>
      <c r="B12" s="107"/>
      <c r="C12" s="33"/>
      <c r="D12" s="107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</row>
    <row r="13" customHeight="1" spans="1:248">
      <c r="A13" s="33" t="s">
        <v>329</v>
      </c>
      <c r="B13" s="178"/>
      <c r="C13" s="33"/>
      <c r="D13" s="17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</row>
    <row r="14" customHeight="1" spans="1:248">
      <c r="A14" s="33" t="s">
        <v>330</v>
      </c>
      <c r="B14" s="178"/>
      <c r="C14" s="33"/>
      <c r="D14" s="179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</row>
    <row r="15" customHeight="1" spans="1:248">
      <c r="A15" s="33" t="s">
        <v>331</v>
      </c>
      <c r="B15" s="139"/>
      <c r="C15" s="33"/>
      <c r="D15" s="179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</row>
    <row r="16" customHeight="1" spans="1:248">
      <c r="A16" s="180"/>
      <c r="B16" s="141"/>
      <c r="C16" s="181"/>
      <c r="D16" s="179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</row>
    <row r="17" customHeight="1" spans="1:248">
      <c r="A17" s="180"/>
      <c r="B17" s="182"/>
      <c r="C17" s="183"/>
      <c r="D17" s="179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</row>
    <row r="18" customHeight="1" spans="1:248">
      <c r="A18" s="180"/>
      <c r="B18" s="182"/>
      <c r="C18" s="183"/>
      <c r="D18" s="179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</row>
    <row r="19" customHeight="1" spans="1:248">
      <c r="A19" s="180"/>
      <c r="B19" s="182"/>
      <c r="C19" s="183"/>
      <c r="D19" s="17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</row>
    <row r="20" customHeight="1" spans="1:248">
      <c r="A20" s="180"/>
      <c r="B20" s="182"/>
      <c r="C20" s="183"/>
      <c r="D20" s="179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</row>
    <row r="21" customHeight="1" spans="1:248">
      <c r="A21" s="184"/>
      <c r="B21" s="182"/>
      <c r="C21" s="183"/>
      <c r="D21" s="179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</row>
    <row r="22" customHeight="1" spans="1:248">
      <c r="A22" s="184"/>
      <c r="B22" s="182"/>
      <c r="C22" s="181"/>
      <c r="D22" s="179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</row>
    <row r="23" customHeight="1" spans="1:248">
      <c r="A23" s="184"/>
      <c r="B23" s="107"/>
      <c r="C23" s="183"/>
      <c r="D23" s="179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</row>
    <row r="24" customHeight="1" spans="1:248">
      <c r="A24" s="184"/>
      <c r="B24" s="107"/>
      <c r="C24" s="183"/>
      <c r="D24" s="17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</row>
    <row r="25" customHeight="1" spans="1:248">
      <c r="A25" s="74"/>
      <c r="B25" s="107"/>
      <c r="C25" s="183"/>
      <c r="D25" s="179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</row>
    <row r="26" customHeight="1" spans="1:248">
      <c r="A26" s="74"/>
      <c r="B26" s="107"/>
      <c r="C26" s="183"/>
      <c r="D26" s="107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</row>
    <row r="27" customHeight="1" spans="1:248">
      <c r="A27" s="74"/>
      <c r="B27" s="107"/>
      <c r="C27" s="185"/>
      <c r="D27" s="107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</row>
    <row r="28" customHeight="1" spans="1:248">
      <c r="A28" s="186" t="s">
        <v>332</v>
      </c>
      <c r="B28" s="71">
        <f>SUM(B7:B15)</f>
        <v>8574.36</v>
      </c>
      <c r="C28" s="187" t="s">
        <v>333</v>
      </c>
      <c r="D28" s="71">
        <f>SUM(D7:D27)</f>
        <v>8574.36</v>
      </c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</row>
    <row r="29" customHeight="1" spans="1:248">
      <c r="A29" s="33" t="s">
        <v>334</v>
      </c>
      <c r="B29" s="71"/>
      <c r="C29" s="33" t="s">
        <v>335</v>
      </c>
      <c r="D29" s="71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</row>
    <row r="30" customHeight="1" spans="1:248">
      <c r="A30" s="33" t="s">
        <v>336</v>
      </c>
      <c r="B30" s="71"/>
      <c r="C30" s="33"/>
      <c r="D30" s="71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</row>
    <row r="31" customHeight="1" spans="1:4">
      <c r="A31" s="188" t="s">
        <v>337</v>
      </c>
      <c r="B31" s="71">
        <f>B28</f>
        <v>8574.36</v>
      </c>
      <c r="C31" s="189" t="s">
        <v>338</v>
      </c>
      <c r="D31" s="71">
        <f>D28+D29</f>
        <v>8574.36</v>
      </c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"/>
  <sheetViews>
    <sheetView showGridLines="0" showZeros="0" workbookViewId="0">
      <selection activeCell="C30" sqref="C30"/>
    </sheetView>
  </sheetViews>
  <sheetFormatPr defaultColWidth="6.88333333333333" defaultRowHeight="12.75" customHeight="1"/>
  <cols>
    <col min="1" max="1" width="11.5583333333333" style="17" customWidth="1"/>
    <col min="2" max="2" width="29.75" style="17" customWidth="1"/>
    <col min="3" max="3" width="17.125" style="17" customWidth="1"/>
    <col min="4" max="4" width="17.125" style="36" customWidth="1"/>
    <col min="5" max="13" width="17.125" style="17" customWidth="1"/>
    <col min="14" max="14" width="7.375" style="17"/>
    <col min="15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62" customFormat="1" ht="43.5" customHeight="1" spans="1:13">
      <c r="A2" s="65" t="s">
        <v>340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1" customHeight="1" spans="1:13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ht="20.1" customHeight="1" spans="1:13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 t="s">
        <v>313</v>
      </c>
    </row>
    <row r="5" ht="50" customHeight="1" spans="1:13">
      <c r="A5" s="47" t="s">
        <v>341</v>
      </c>
      <c r="B5" s="47"/>
      <c r="C5" s="162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8" t="s">
        <v>348</v>
      </c>
      <c r="K5" s="8" t="s">
        <v>349</v>
      </c>
      <c r="L5" s="6" t="s">
        <v>350</v>
      </c>
      <c r="M5" s="6" t="s">
        <v>351</v>
      </c>
    </row>
    <row r="6" ht="50" customHeight="1" spans="1:13">
      <c r="A6" s="163" t="s">
        <v>352</v>
      </c>
      <c r="B6" s="136" t="s">
        <v>353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16" customHeight="1" spans="1:19">
      <c r="A7" s="164" t="s">
        <v>342</v>
      </c>
      <c r="B7" s="165"/>
      <c r="C7" s="166">
        <v>8574.36</v>
      </c>
      <c r="D7" s="145"/>
      <c r="E7" s="166">
        <v>7870.36</v>
      </c>
      <c r="F7" s="166">
        <v>704</v>
      </c>
      <c r="G7" s="166"/>
      <c r="H7" s="166"/>
      <c r="I7" s="166"/>
      <c r="J7" s="166">
        <f>J27+J29+J30+J32</f>
        <v>0</v>
      </c>
      <c r="K7" s="168"/>
      <c r="L7" s="143"/>
      <c r="M7" s="145"/>
      <c r="O7" s="17">
        <f>E8+E11+E16+E21+E35</f>
        <v>406.36</v>
      </c>
      <c r="Q7" s="17" t="e">
        <f>#REF!+#REF!+#REF!+#REF!+#REF!</f>
        <v>#REF!</v>
      </c>
      <c r="R7" s="17">
        <f>G8+G11+G16+G21+G35</f>
        <v>0</v>
      </c>
      <c r="S7" s="17">
        <f>H8+H11+H16+H21+H35</f>
        <v>0</v>
      </c>
    </row>
    <row r="8" ht="16" customHeight="1" spans="1:13">
      <c r="A8" s="33" t="s">
        <v>354</v>
      </c>
      <c r="B8" s="33" t="s">
        <v>355</v>
      </c>
      <c r="C8" s="167">
        <v>93.88</v>
      </c>
      <c r="D8" s="145"/>
      <c r="E8" s="167">
        <v>93.88</v>
      </c>
      <c r="F8" s="167"/>
      <c r="G8" s="167"/>
      <c r="H8" s="167"/>
      <c r="I8" s="167"/>
      <c r="J8" s="167"/>
      <c r="K8" s="143"/>
      <c r="L8" s="143"/>
      <c r="M8" s="145"/>
    </row>
    <row r="9" ht="16" customHeight="1" spans="1:13">
      <c r="A9" s="33" t="s">
        <v>356</v>
      </c>
      <c r="B9" s="33" t="s">
        <v>357</v>
      </c>
      <c r="C9" s="167">
        <v>93.88</v>
      </c>
      <c r="D9" s="145"/>
      <c r="E9" s="167">
        <v>93.88</v>
      </c>
      <c r="F9" s="167"/>
      <c r="G9" s="167"/>
      <c r="H9" s="167"/>
      <c r="I9" s="167"/>
      <c r="J9" s="167"/>
      <c r="K9" s="143"/>
      <c r="L9" s="143"/>
      <c r="M9" s="145"/>
    </row>
    <row r="10" ht="16" customHeight="1" spans="1:13">
      <c r="A10" s="33" t="s">
        <v>358</v>
      </c>
      <c r="B10" s="33" t="s">
        <v>359</v>
      </c>
      <c r="C10" s="167">
        <v>38.51</v>
      </c>
      <c r="D10" s="145"/>
      <c r="E10" s="167">
        <v>38.51</v>
      </c>
      <c r="F10" s="167"/>
      <c r="G10" s="167"/>
      <c r="H10" s="167"/>
      <c r="I10" s="167"/>
      <c r="J10" s="167"/>
      <c r="K10" s="143"/>
      <c r="L10" s="143"/>
      <c r="M10" s="145"/>
    </row>
    <row r="11" ht="16" customHeight="1" spans="1:13">
      <c r="A11" s="33" t="s">
        <v>360</v>
      </c>
      <c r="B11" s="33" t="s">
        <v>361</v>
      </c>
      <c r="C11" s="167">
        <v>19.26</v>
      </c>
      <c r="D11" s="145"/>
      <c r="E11" s="167">
        <v>19.26</v>
      </c>
      <c r="F11" s="167"/>
      <c r="G11" s="167"/>
      <c r="H11" s="167"/>
      <c r="I11" s="167"/>
      <c r="J11" s="167"/>
      <c r="K11" s="143"/>
      <c r="L11" s="143"/>
      <c r="M11" s="145"/>
    </row>
    <row r="12" ht="16" customHeight="1" spans="1:13">
      <c r="A12" s="33" t="s">
        <v>362</v>
      </c>
      <c r="B12" s="33" t="s">
        <v>363</v>
      </c>
      <c r="C12" s="167">
        <v>36.11</v>
      </c>
      <c r="D12" s="145"/>
      <c r="E12" s="167">
        <v>36.11</v>
      </c>
      <c r="F12" s="167"/>
      <c r="G12" s="167"/>
      <c r="H12" s="167"/>
      <c r="I12" s="167"/>
      <c r="J12" s="167"/>
      <c r="K12" s="143"/>
      <c r="L12" s="143"/>
      <c r="M12" s="145"/>
    </row>
    <row r="13" ht="16" customHeight="1" spans="1:13">
      <c r="A13" s="33" t="s">
        <v>364</v>
      </c>
      <c r="B13" s="33" t="s">
        <v>365</v>
      </c>
      <c r="C13" s="167">
        <v>33.58</v>
      </c>
      <c r="D13" s="145"/>
      <c r="E13" s="167">
        <v>33.58</v>
      </c>
      <c r="F13" s="167"/>
      <c r="G13" s="167"/>
      <c r="H13" s="167"/>
      <c r="I13" s="167"/>
      <c r="J13" s="167"/>
      <c r="K13" s="143"/>
      <c r="L13" s="143"/>
      <c r="M13" s="145"/>
    </row>
    <row r="14" ht="16" customHeight="1" spans="1:13">
      <c r="A14" s="33" t="s">
        <v>366</v>
      </c>
      <c r="B14" s="33" t="s">
        <v>367</v>
      </c>
      <c r="C14" s="167">
        <v>33.58</v>
      </c>
      <c r="D14" s="145"/>
      <c r="E14" s="167">
        <v>33.58</v>
      </c>
      <c r="F14" s="167"/>
      <c r="G14" s="167"/>
      <c r="H14" s="167"/>
      <c r="I14" s="167"/>
      <c r="J14" s="167"/>
      <c r="K14" s="143"/>
      <c r="L14" s="143"/>
      <c r="M14" s="145"/>
    </row>
    <row r="15" ht="16" customHeight="1" spans="1:13">
      <c r="A15" s="33" t="s">
        <v>368</v>
      </c>
      <c r="B15" s="33" t="s">
        <v>369</v>
      </c>
      <c r="C15" s="167">
        <v>24.07</v>
      </c>
      <c r="D15" s="145"/>
      <c r="E15" s="167">
        <v>24.07</v>
      </c>
      <c r="F15" s="167"/>
      <c r="G15" s="167"/>
      <c r="H15" s="167"/>
      <c r="I15" s="167"/>
      <c r="J15" s="167"/>
      <c r="K15" s="143"/>
      <c r="L15" s="143"/>
      <c r="M15" s="147"/>
    </row>
    <row r="16" ht="16" customHeight="1" spans="1:13">
      <c r="A16" s="33" t="s">
        <v>370</v>
      </c>
      <c r="B16" s="33" t="s">
        <v>371</v>
      </c>
      <c r="C16" s="167">
        <v>5.16</v>
      </c>
      <c r="D16" s="145"/>
      <c r="E16" s="167">
        <v>5.16</v>
      </c>
      <c r="F16" s="167"/>
      <c r="G16" s="167"/>
      <c r="H16" s="167"/>
      <c r="I16" s="167"/>
      <c r="J16" s="167"/>
      <c r="K16" s="143"/>
      <c r="L16" s="143"/>
      <c r="M16" s="147"/>
    </row>
    <row r="17" ht="16" customHeight="1" spans="1:13">
      <c r="A17" s="33" t="s">
        <v>372</v>
      </c>
      <c r="B17" s="33" t="s">
        <v>373</v>
      </c>
      <c r="C17" s="167">
        <v>4.35</v>
      </c>
      <c r="D17" s="145"/>
      <c r="E17" s="167">
        <v>4.35</v>
      </c>
      <c r="F17" s="167"/>
      <c r="G17" s="167"/>
      <c r="H17" s="167"/>
      <c r="I17" s="167"/>
      <c r="J17" s="167"/>
      <c r="K17" s="74"/>
      <c r="L17" s="74"/>
      <c r="M17" s="147"/>
    </row>
    <row r="18" ht="16" customHeight="1" spans="1:13">
      <c r="A18" s="33" t="s">
        <v>374</v>
      </c>
      <c r="B18" s="33" t="s">
        <v>375</v>
      </c>
      <c r="C18" s="167">
        <v>7709.75</v>
      </c>
      <c r="D18" s="145"/>
      <c r="E18" s="167">
        <v>7709.75</v>
      </c>
      <c r="F18" s="167"/>
      <c r="G18" s="167"/>
      <c r="H18" s="167"/>
      <c r="I18" s="167"/>
      <c r="J18" s="167"/>
      <c r="K18" s="74"/>
      <c r="L18" s="74"/>
      <c r="M18" s="145"/>
    </row>
    <row r="19" ht="16" customHeight="1" spans="1:13">
      <c r="A19" s="33" t="s">
        <v>376</v>
      </c>
      <c r="B19" s="33" t="s">
        <v>377</v>
      </c>
      <c r="C19" s="167">
        <v>755.45</v>
      </c>
      <c r="D19" s="145"/>
      <c r="E19" s="167">
        <v>755.45</v>
      </c>
      <c r="F19" s="167"/>
      <c r="G19" s="167"/>
      <c r="H19" s="167"/>
      <c r="I19" s="167"/>
      <c r="J19" s="167"/>
      <c r="K19" s="74"/>
      <c r="L19" s="74"/>
      <c r="M19" s="147"/>
    </row>
    <row r="20" ht="15.75" spans="1:13">
      <c r="A20" s="33" t="s">
        <v>378</v>
      </c>
      <c r="B20" s="33" t="s">
        <v>379</v>
      </c>
      <c r="C20" s="167">
        <v>351.45</v>
      </c>
      <c r="D20" s="145"/>
      <c r="E20" s="167">
        <v>351.45</v>
      </c>
      <c r="F20" s="167"/>
      <c r="G20" s="167"/>
      <c r="H20" s="167"/>
      <c r="I20" s="167"/>
      <c r="J20" s="167"/>
      <c r="K20" s="74"/>
      <c r="L20" s="74"/>
      <c r="M20" s="147"/>
    </row>
    <row r="21" ht="16" customHeight="1" spans="1:20">
      <c r="A21" s="33" t="s">
        <v>380</v>
      </c>
      <c r="B21" s="33" t="s">
        <v>381</v>
      </c>
      <c r="C21" s="167">
        <v>254.91</v>
      </c>
      <c r="D21" s="145"/>
      <c r="E21" s="167">
        <v>254.91</v>
      </c>
      <c r="F21" s="167"/>
      <c r="G21" s="167"/>
      <c r="H21" s="167"/>
      <c r="I21" s="167"/>
      <c r="J21" s="167"/>
      <c r="K21" s="74"/>
      <c r="L21" s="74"/>
      <c r="M21" s="147"/>
      <c r="O21" s="17">
        <f>E22+E28+E33</f>
        <v>55.8</v>
      </c>
      <c r="Q21" s="17" t="e">
        <f>#REF!+#REF!+#REF!</f>
        <v>#REF!</v>
      </c>
      <c r="R21" s="17">
        <f>G22+G28+G33</f>
        <v>0</v>
      </c>
      <c r="S21" s="17">
        <f>H22+H28+H33</f>
        <v>0</v>
      </c>
      <c r="T21" s="17">
        <f>I22+I28+I33</f>
        <v>0</v>
      </c>
    </row>
    <row r="22" ht="16" customHeight="1" spans="1:13">
      <c r="A22" s="33" t="s">
        <v>382</v>
      </c>
      <c r="B22" s="33" t="s">
        <v>383</v>
      </c>
      <c r="C22" s="167">
        <v>21.3</v>
      </c>
      <c r="D22" s="145"/>
      <c r="E22" s="167">
        <v>21.3</v>
      </c>
      <c r="F22" s="167"/>
      <c r="G22" s="167"/>
      <c r="H22" s="167"/>
      <c r="I22" s="167"/>
      <c r="J22" s="167"/>
      <c r="K22" s="74"/>
      <c r="L22" s="74"/>
      <c r="M22" s="145"/>
    </row>
    <row r="23" ht="16" customHeight="1" spans="1:13">
      <c r="A23" s="33" t="s">
        <v>384</v>
      </c>
      <c r="B23" s="33" t="s">
        <v>385</v>
      </c>
      <c r="C23" s="167">
        <v>4.5</v>
      </c>
      <c r="D23" s="145"/>
      <c r="E23" s="167">
        <v>4.5</v>
      </c>
      <c r="F23" s="167"/>
      <c r="G23" s="167"/>
      <c r="H23" s="167"/>
      <c r="I23" s="167"/>
      <c r="J23" s="167"/>
      <c r="K23" s="74"/>
      <c r="L23" s="74"/>
      <c r="M23" s="147"/>
    </row>
    <row r="24" ht="16" customHeight="1" spans="1:13">
      <c r="A24" s="33" t="s">
        <v>386</v>
      </c>
      <c r="B24" s="33" t="s">
        <v>387</v>
      </c>
      <c r="C24" s="167">
        <v>123.29</v>
      </c>
      <c r="D24" s="145"/>
      <c r="E24" s="167">
        <v>123.29</v>
      </c>
      <c r="F24" s="167"/>
      <c r="G24" s="167"/>
      <c r="H24" s="167"/>
      <c r="I24" s="167"/>
      <c r="J24" s="167"/>
      <c r="K24" s="74"/>
      <c r="L24" s="74"/>
      <c r="M24" s="147"/>
    </row>
    <row r="25" ht="16" customHeight="1" spans="1:13">
      <c r="A25" s="33" t="s">
        <v>388</v>
      </c>
      <c r="B25" s="33" t="s">
        <v>389</v>
      </c>
      <c r="C25" s="167">
        <v>6953.8</v>
      </c>
      <c r="D25" s="145"/>
      <c r="E25" s="167">
        <v>6953.8</v>
      </c>
      <c r="F25" s="167"/>
      <c r="G25" s="167"/>
      <c r="H25" s="167"/>
      <c r="I25" s="167"/>
      <c r="J25" s="167"/>
      <c r="K25" s="74"/>
      <c r="L25" s="74"/>
      <c r="M25" s="147"/>
    </row>
    <row r="26" ht="16" customHeight="1" spans="1:13">
      <c r="A26" s="33" t="s">
        <v>390</v>
      </c>
      <c r="B26" s="33" t="s">
        <v>391</v>
      </c>
      <c r="C26" s="167">
        <v>6178.3</v>
      </c>
      <c r="D26" s="145"/>
      <c r="E26" s="167">
        <v>6178.3</v>
      </c>
      <c r="F26" s="167"/>
      <c r="G26" s="167"/>
      <c r="H26" s="167"/>
      <c r="I26" s="167"/>
      <c r="J26" s="167"/>
      <c r="K26" s="74"/>
      <c r="L26" s="74"/>
      <c r="M26" s="147"/>
    </row>
    <row r="27" ht="16" customHeight="1" spans="1:13">
      <c r="A27" s="33" t="s">
        <v>392</v>
      </c>
      <c r="B27" s="33" t="s">
        <v>393</v>
      </c>
      <c r="C27" s="167">
        <v>431.5</v>
      </c>
      <c r="D27" s="145"/>
      <c r="E27" s="167">
        <v>431.5</v>
      </c>
      <c r="F27" s="167"/>
      <c r="G27" s="167"/>
      <c r="H27" s="167"/>
      <c r="I27" s="167"/>
      <c r="J27" s="167"/>
      <c r="K27" s="74"/>
      <c r="L27" s="74"/>
      <c r="M27" s="147"/>
    </row>
    <row r="28" ht="16" customHeight="1" spans="1:13">
      <c r="A28" s="33" t="s">
        <v>394</v>
      </c>
      <c r="B28" s="33" t="s">
        <v>395</v>
      </c>
      <c r="C28" s="167">
        <v>34.5</v>
      </c>
      <c r="D28" s="145"/>
      <c r="E28" s="167">
        <v>34.5</v>
      </c>
      <c r="F28" s="167"/>
      <c r="G28" s="167"/>
      <c r="H28" s="167"/>
      <c r="I28" s="167"/>
      <c r="J28" s="167"/>
      <c r="K28" s="74"/>
      <c r="L28" s="74"/>
      <c r="M28" s="147"/>
    </row>
    <row r="29" ht="16" customHeight="1" spans="1:13">
      <c r="A29" s="33" t="s">
        <v>396</v>
      </c>
      <c r="B29" s="33" t="s">
        <v>397</v>
      </c>
      <c r="C29" s="167">
        <v>309.5</v>
      </c>
      <c r="D29" s="145"/>
      <c r="E29" s="167">
        <v>309.5</v>
      </c>
      <c r="F29" s="167"/>
      <c r="G29" s="167"/>
      <c r="H29" s="167"/>
      <c r="I29" s="167"/>
      <c r="J29" s="167"/>
      <c r="K29" s="74"/>
      <c r="L29" s="74"/>
      <c r="M29" s="147"/>
    </row>
    <row r="30" ht="16" customHeight="1" spans="1:13">
      <c r="A30" s="33" t="s">
        <v>398</v>
      </c>
      <c r="B30" s="33" t="s">
        <v>399</v>
      </c>
      <c r="C30" s="167">
        <v>0.5</v>
      </c>
      <c r="D30" s="145"/>
      <c r="E30" s="167">
        <v>0.5</v>
      </c>
      <c r="F30" s="167"/>
      <c r="G30" s="167"/>
      <c r="H30" s="167"/>
      <c r="I30" s="167"/>
      <c r="J30" s="167"/>
      <c r="K30" s="74"/>
      <c r="L30" s="74"/>
      <c r="M30" s="147"/>
    </row>
    <row r="31" ht="16" customHeight="1" spans="1:13">
      <c r="A31" s="33" t="s">
        <v>400</v>
      </c>
      <c r="B31" s="33" t="s">
        <v>401</v>
      </c>
      <c r="C31" s="167">
        <v>0.5</v>
      </c>
      <c r="D31" s="145"/>
      <c r="E31" s="167">
        <v>0.5</v>
      </c>
      <c r="F31" s="167"/>
      <c r="G31" s="167"/>
      <c r="H31" s="167"/>
      <c r="I31" s="167"/>
      <c r="J31" s="167"/>
      <c r="K31" s="74"/>
      <c r="L31" s="74"/>
      <c r="M31" s="147"/>
    </row>
    <row r="32" ht="16" customHeight="1" spans="1:13">
      <c r="A32" s="33" t="s">
        <v>402</v>
      </c>
      <c r="B32" s="33" t="s">
        <v>403</v>
      </c>
      <c r="C32" s="167">
        <v>704</v>
      </c>
      <c r="D32" s="145"/>
      <c r="E32" s="167"/>
      <c r="F32" s="167">
        <v>704</v>
      </c>
      <c r="G32" s="167"/>
      <c r="H32" s="167"/>
      <c r="I32" s="167"/>
      <c r="J32" s="167"/>
      <c r="K32" s="74"/>
      <c r="L32" s="74"/>
      <c r="M32" s="147"/>
    </row>
    <row r="33" ht="16" customHeight="1" spans="1:13">
      <c r="A33" s="33" t="s">
        <v>404</v>
      </c>
      <c r="B33" s="33" t="s">
        <v>405</v>
      </c>
      <c r="C33" s="167">
        <v>704</v>
      </c>
      <c r="D33" s="145"/>
      <c r="E33" s="167"/>
      <c r="F33" s="167">
        <v>704</v>
      </c>
      <c r="G33" s="167"/>
      <c r="H33" s="167"/>
      <c r="I33" s="167"/>
      <c r="J33" s="167"/>
      <c r="K33" s="74"/>
      <c r="L33" s="74"/>
      <c r="M33" s="147"/>
    </row>
    <row r="34" ht="17" customHeight="1" spans="1:13">
      <c r="A34" s="33" t="s">
        <v>406</v>
      </c>
      <c r="B34" s="33" t="s">
        <v>407</v>
      </c>
      <c r="C34" s="167">
        <v>704</v>
      </c>
      <c r="D34" s="145"/>
      <c r="E34" s="167"/>
      <c r="F34" s="167">
        <v>704</v>
      </c>
      <c r="G34" s="167"/>
      <c r="H34" s="167"/>
      <c r="I34" s="167"/>
      <c r="J34" s="167"/>
      <c r="K34" s="74"/>
      <c r="L34" s="74"/>
      <c r="M34" s="147"/>
    </row>
    <row r="35" ht="16" customHeight="1" spans="1:13">
      <c r="A35" s="33" t="s">
        <v>408</v>
      </c>
      <c r="B35" s="33" t="s">
        <v>409</v>
      </c>
      <c r="C35" s="167">
        <v>33.15</v>
      </c>
      <c r="D35" s="145"/>
      <c r="E35" s="167">
        <v>33.15</v>
      </c>
      <c r="F35" s="167"/>
      <c r="G35" s="167"/>
      <c r="H35" s="167"/>
      <c r="I35" s="167"/>
      <c r="J35" s="167"/>
      <c r="K35" s="74"/>
      <c r="L35" s="74"/>
      <c r="M35" s="147"/>
    </row>
    <row r="36" ht="16" customHeight="1" spans="1:13">
      <c r="A36" s="33" t="s">
        <v>410</v>
      </c>
      <c r="B36" s="33" t="s">
        <v>411</v>
      </c>
      <c r="C36" s="167">
        <v>33.15</v>
      </c>
      <c r="D36" s="145"/>
      <c r="E36" s="167">
        <v>33.15</v>
      </c>
      <c r="F36" s="167"/>
      <c r="G36" s="167"/>
      <c r="H36" s="167"/>
      <c r="I36" s="167"/>
      <c r="J36" s="167"/>
      <c r="K36" s="74"/>
      <c r="L36" s="74"/>
      <c r="M36" s="147"/>
    </row>
    <row r="37" ht="16" customHeight="1" spans="1:13">
      <c r="A37" s="33" t="s">
        <v>412</v>
      </c>
      <c r="B37" s="33" t="s">
        <v>413</v>
      </c>
      <c r="C37" s="167">
        <v>33.15</v>
      </c>
      <c r="D37" s="145"/>
      <c r="E37" s="167">
        <v>33.15</v>
      </c>
      <c r="F37" s="167"/>
      <c r="G37" s="167"/>
      <c r="H37" s="167"/>
      <c r="I37" s="167"/>
      <c r="J37" s="167"/>
      <c r="K37" s="74"/>
      <c r="L37" s="74"/>
      <c r="M37" s="14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2" workbookViewId="0">
      <selection activeCell="D26" sqref="D26"/>
    </sheetView>
  </sheetViews>
  <sheetFormatPr defaultColWidth="6.88333333333333" defaultRowHeight="12.75" customHeight="1"/>
  <cols>
    <col min="1" max="1" width="13" style="17" customWidth="1"/>
    <col min="2" max="2" width="40.875" style="17" customWidth="1"/>
    <col min="3" max="8" width="27.625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414</v>
      </c>
      <c r="B1" s="36"/>
    </row>
    <row r="2" s="62" customFormat="1" ht="44.25" customHeight="1" spans="1:8">
      <c r="A2" s="130" t="s">
        <v>415</v>
      </c>
      <c r="B2" s="130"/>
      <c r="C2" s="130"/>
      <c r="D2" s="130"/>
      <c r="E2" s="130"/>
      <c r="F2" s="130"/>
      <c r="G2" s="130"/>
      <c r="H2" s="130"/>
    </row>
    <row r="3" ht="20.1" customHeight="1" spans="1:8">
      <c r="A3" s="131"/>
      <c r="B3" s="132"/>
      <c r="C3" s="133"/>
      <c r="D3" s="133"/>
      <c r="E3" s="133"/>
      <c r="F3" s="133"/>
      <c r="G3" s="133"/>
      <c r="H3" s="134"/>
    </row>
    <row r="4" ht="25.5" customHeight="1" spans="1:8">
      <c r="A4" s="68"/>
      <c r="B4" s="67"/>
      <c r="C4" s="68"/>
      <c r="D4" s="68"/>
      <c r="E4" s="68"/>
      <c r="F4" s="68"/>
      <c r="G4" s="68"/>
      <c r="H4" s="58" t="s">
        <v>313</v>
      </c>
    </row>
    <row r="5" ht="36" customHeight="1" spans="1:8">
      <c r="A5" s="47" t="s">
        <v>341</v>
      </c>
      <c r="B5" s="47"/>
      <c r="C5" s="6" t="s">
        <v>342</v>
      </c>
      <c r="D5" s="6" t="s">
        <v>416</v>
      </c>
      <c r="E5" s="6" t="s">
        <v>417</v>
      </c>
      <c r="F5" s="6" t="s">
        <v>418</v>
      </c>
      <c r="G5" s="6" t="s">
        <v>419</v>
      </c>
      <c r="H5" s="6" t="s">
        <v>420</v>
      </c>
    </row>
    <row r="6" ht="36" customHeight="1" spans="1:8">
      <c r="A6" s="135" t="s">
        <v>352</v>
      </c>
      <c r="B6" s="136" t="s">
        <v>353</v>
      </c>
      <c r="C6" s="8"/>
      <c r="D6" s="8"/>
      <c r="E6" s="8"/>
      <c r="F6" s="8"/>
      <c r="G6" s="6"/>
      <c r="H6" s="6"/>
    </row>
    <row r="7" ht="25" customHeight="1" spans="1:8">
      <c r="A7" s="137" t="s">
        <v>342</v>
      </c>
      <c r="B7" s="137"/>
      <c r="C7" s="138">
        <f>C8+C18+C13+C32+C35</f>
        <v>8574.36</v>
      </c>
      <c r="D7" s="138">
        <v>512.06</v>
      </c>
      <c r="E7" s="138">
        <f>E18+E32</f>
        <v>8062.3</v>
      </c>
      <c r="F7" s="139"/>
      <c r="G7" s="140"/>
      <c r="H7" s="141"/>
    </row>
    <row r="8" ht="17" customHeight="1" spans="1:8">
      <c r="A8" s="85" t="s">
        <v>354</v>
      </c>
      <c r="B8" s="108" t="s">
        <v>355</v>
      </c>
      <c r="C8" s="142">
        <v>93.88</v>
      </c>
      <c r="D8" s="142">
        <v>93.88</v>
      </c>
      <c r="E8" s="142"/>
      <c r="F8" s="143"/>
      <c r="G8" s="144"/>
      <c r="H8" s="145"/>
    </row>
    <row r="9" ht="15" customHeight="1" spans="1:8">
      <c r="A9" s="87" t="s">
        <v>421</v>
      </c>
      <c r="B9" s="146" t="s">
        <v>422</v>
      </c>
      <c r="C9" s="142">
        <v>93.88</v>
      </c>
      <c r="D9" s="142">
        <v>93.88</v>
      </c>
      <c r="E9" s="142"/>
      <c r="F9" s="143"/>
      <c r="G9" s="144"/>
      <c r="H9" s="145"/>
    </row>
    <row r="10" ht="17" customHeight="1" spans="1:8">
      <c r="A10" s="87" t="s">
        <v>423</v>
      </c>
      <c r="B10" s="146" t="s">
        <v>424</v>
      </c>
      <c r="C10" s="142">
        <v>38.51</v>
      </c>
      <c r="D10" s="142">
        <v>38.51</v>
      </c>
      <c r="E10" s="142"/>
      <c r="F10" s="143"/>
      <c r="G10" s="144"/>
      <c r="H10" s="145"/>
    </row>
    <row r="11" ht="17" customHeight="1" spans="1:9">
      <c r="A11" s="87" t="s">
        <v>425</v>
      </c>
      <c r="B11" s="146" t="s">
        <v>426</v>
      </c>
      <c r="C11" s="142">
        <v>19.26</v>
      </c>
      <c r="D11" s="142">
        <v>19.26</v>
      </c>
      <c r="E11" s="142"/>
      <c r="F11" s="143"/>
      <c r="G11" s="144"/>
      <c r="H11" s="145"/>
      <c r="I11" s="36"/>
    </row>
    <row r="12" ht="17" customHeight="1" spans="1:8">
      <c r="A12" s="87" t="s">
        <v>427</v>
      </c>
      <c r="B12" s="146" t="s">
        <v>428</v>
      </c>
      <c r="C12" s="142">
        <v>36.11</v>
      </c>
      <c r="D12" s="142">
        <v>36.11</v>
      </c>
      <c r="E12" s="142"/>
      <c r="F12" s="143"/>
      <c r="G12" s="144"/>
      <c r="H12" s="145"/>
    </row>
    <row r="13" ht="17" customHeight="1" spans="1:8">
      <c r="A13" s="85" t="s">
        <v>364</v>
      </c>
      <c r="B13" s="108" t="s">
        <v>365</v>
      </c>
      <c r="C13" s="142">
        <v>33.58</v>
      </c>
      <c r="D13" s="142">
        <v>33.58</v>
      </c>
      <c r="E13" s="142"/>
      <c r="F13" s="143"/>
      <c r="G13" s="145"/>
      <c r="H13" s="147"/>
    </row>
    <row r="14" ht="17" customHeight="1" spans="1:9">
      <c r="A14" s="87" t="s">
        <v>429</v>
      </c>
      <c r="B14" s="146" t="s">
        <v>430</v>
      </c>
      <c r="C14" s="142">
        <v>33.58</v>
      </c>
      <c r="D14" s="142">
        <v>33.58</v>
      </c>
      <c r="E14" s="142"/>
      <c r="F14" s="143"/>
      <c r="G14" s="145"/>
      <c r="H14" s="147"/>
      <c r="I14" s="36"/>
    </row>
    <row r="15" ht="17" customHeight="1" spans="1:8">
      <c r="A15" s="87" t="s">
        <v>431</v>
      </c>
      <c r="B15" s="146" t="s">
        <v>432</v>
      </c>
      <c r="C15" s="142">
        <v>24.07</v>
      </c>
      <c r="D15" s="142">
        <v>24.07</v>
      </c>
      <c r="E15" s="142"/>
      <c r="F15" s="143"/>
      <c r="G15" s="145"/>
      <c r="H15" s="145"/>
    </row>
    <row r="16" ht="17" customHeight="1" spans="1:8">
      <c r="A16" s="87" t="s">
        <v>433</v>
      </c>
      <c r="B16" s="146" t="s">
        <v>434</v>
      </c>
      <c r="C16" s="142">
        <v>5.16</v>
      </c>
      <c r="D16" s="142">
        <v>5.16</v>
      </c>
      <c r="E16" s="142"/>
      <c r="F16" s="143"/>
      <c r="G16" s="145"/>
      <c r="H16" s="147"/>
    </row>
    <row r="17" ht="17" customHeight="1" spans="1:8">
      <c r="A17" s="87" t="s">
        <v>435</v>
      </c>
      <c r="B17" s="146" t="s">
        <v>436</v>
      </c>
      <c r="C17" s="142">
        <v>4.35</v>
      </c>
      <c r="D17" s="142">
        <v>4.35</v>
      </c>
      <c r="E17" s="142"/>
      <c r="F17" s="74"/>
      <c r="G17" s="147"/>
      <c r="H17" s="147"/>
    </row>
    <row r="18" ht="17" customHeight="1" spans="1:8">
      <c r="A18" s="85" t="s">
        <v>374</v>
      </c>
      <c r="B18" s="108" t="s">
        <v>375</v>
      </c>
      <c r="C18" s="142">
        <f t="shared" ref="C18:C34" si="0">D18+E18</f>
        <v>7709.75</v>
      </c>
      <c r="D18" s="142">
        <v>351.45</v>
      </c>
      <c r="E18" s="148">
        <f>E19+E25+E30</f>
        <v>7358.3</v>
      </c>
      <c r="F18" s="74"/>
      <c r="G18" s="147"/>
      <c r="H18" s="147"/>
    </row>
    <row r="19" ht="17" customHeight="1" spans="1:8">
      <c r="A19" s="87" t="s">
        <v>437</v>
      </c>
      <c r="B19" s="146" t="s">
        <v>438</v>
      </c>
      <c r="C19" s="142">
        <f t="shared" si="0"/>
        <v>755.45</v>
      </c>
      <c r="D19" s="142">
        <v>351.45</v>
      </c>
      <c r="E19" s="148">
        <f>E21+E22+E23+E24</f>
        <v>404</v>
      </c>
      <c r="F19" s="74"/>
      <c r="G19" s="145"/>
      <c r="H19" s="147"/>
    </row>
    <row r="20" ht="17" customHeight="1" spans="1:8">
      <c r="A20" s="87" t="s">
        <v>439</v>
      </c>
      <c r="B20" s="146" t="s">
        <v>440</v>
      </c>
      <c r="C20" s="142">
        <f t="shared" si="0"/>
        <v>351.45</v>
      </c>
      <c r="D20" s="142">
        <v>351.45</v>
      </c>
      <c r="E20" s="148"/>
      <c r="F20" s="74"/>
      <c r="G20" s="147"/>
      <c r="H20" s="147"/>
    </row>
    <row r="21" ht="17" customHeight="1" spans="1:8">
      <c r="A21" s="87" t="s">
        <v>441</v>
      </c>
      <c r="B21" s="146" t="s">
        <v>442</v>
      </c>
      <c r="C21" s="142">
        <f t="shared" si="0"/>
        <v>254.91</v>
      </c>
      <c r="D21" s="142"/>
      <c r="E21" s="148">
        <v>254.91</v>
      </c>
      <c r="F21" s="74"/>
      <c r="G21" s="145"/>
      <c r="H21" s="147"/>
    </row>
    <row r="22" ht="17" customHeight="1" spans="1:8">
      <c r="A22" s="87" t="s">
        <v>443</v>
      </c>
      <c r="B22" s="146" t="s">
        <v>444</v>
      </c>
      <c r="C22" s="142">
        <f t="shared" si="0"/>
        <v>21.3</v>
      </c>
      <c r="D22" s="142"/>
      <c r="E22" s="148">
        <v>21.3</v>
      </c>
      <c r="F22" s="74"/>
      <c r="G22" s="147"/>
      <c r="H22" s="147"/>
    </row>
    <row r="23" ht="17" customHeight="1" spans="1:8">
      <c r="A23" s="87" t="s">
        <v>445</v>
      </c>
      <c r="B23" s="146" t="s">
        <v>446</v>
      </c>
      <c r="C23" s="142">
        <f t="shared" si="0"/>
        <v>4.5</v>
      </c>
      <c r="D23" s="142"/>
      <c r="E23" s="148">
        <v>4.5</v>
      </c>
      <c r="F23" s="74"/>
      <c r="G23" s="147"/>
      <c r="H23" s="147"/>
    </row>
    <row r="24" ht="17" customHeight="1" spans="1:8">
      <c r="A24" s="87" t="s">
        <v>447</v>
      </c>
      <c r="B24" s="146" t="s">
        <v>448</v>
      </c>
      <c r="C24" s="142">
        <f t="shared" si="0"/>
        <v>123.29</v>
      </c>
      <c r="D24" s="142"/>
      <c r="E24" s="148">
        <v>123.29</v>
      </c>
      <c r="F24" s="74"/>
      <c r="G24" s="147"/>
      <c r="H24" s="147"/>
    </row>
    <row r="25" ht="18" customHeight="1" spans="1:8">
      <c r="A25" s="87" t="s">
        <v>449</v>
      </c>
      <c r="B25" s="146" t="s">
        <v>450</v>
      </c>
      <c r="C25" s="142">
        <f t="shared" si="0"/>
        <v>6953.8</v>
      </c>
      <c r="D25" s="142"/>
      <c r="E25" s="148">
        <v>6953.8</v>
      </c>
      <c r="F25" s="74"/>
      <c r="G25" s="147"/>
      <c r="H25" s="147"/>
    </row>
    <row r="26" ht="17" customHeight="1" spans="1:8">
      <c r="A26" s="87" t="s">
        <v>451</v>
      </c>
      <c r="B26" s="146" t="s">
        <v>452</v>
      </c>
      <c r="C26" s="142">
        <f t="shared" si="0"/>
        <v>6178.3</v>
      </c>
      <c r="D26" s="142"/>
      <c r="E26" s="148">
        <v>6178.3</v>
      </c>
      <c r="F26" s="74"/>
      <c r="G26" s="147"/>
      <c r="H26" s="147"/>
    </row>
    <row r="27" ht="17" customHeight="1" spans="1:8">
      <c r="A27" s="87" t="s">
        <v>453</v>
      </c>
      <c r="B27" s="146" t="s">
        <v>454</v>
      </c>
      <c r="C27" s="142">
        <f t="shared" si="0"/>
        <v>431.5</v>
      </c>
      <c r="D27" s="142"/>
      <c r="E27" s="148">
        <v>431.5</v>
      </c>
      <c r="F27" s="74"/>
      <c r="G27" s="147"/>
      <c r="H27" s="147"/>
    </row>
    <row r="28" ht="17" customHeight="1" spans="1:8">
      <c r="A28" s="87" t="s">
        <v>455</v>
      </c>
      <c r="B28" s="146" t="s">
        <v>456</v>
      </c>
      <c r="C28" s="142">
        <f t="shared" si="0"/>
        <v>34.5</v>
      </c>
      <c r="D28" s="142"/>
      <c r="E28" s="148">
        <v>34.5</v>
      </c>
      <c r="F28" s="74"/>
      <c r="G28" s="147"/>
      <c r="H28" s="147"/>
    </row>
    <row r="29" ht="17" customHeight="1" spans="1:8">
      <c r="A29" s="87" t="s">
        <v>457</v>
      </c>
      <c r="B29" s="146" t="s">
        <v>458</v>
      </c>
      <c r="C29" s="142">
        <f t="shared" si="0"/>
        <v>309.5</v>
      </c>
      <c r="D29" s="142"/>
      <c r="E29" s="148">
        <v>309.5</v>
      </c>
      <c r="F29" s="74"/>
      <c r="G29" s="147"/>
      <c r="H29" s="147"/>
    </row>
    <row r="30" ht="17" customHeight="1" spans="1:8">
      <c r="A30" s="87" t="s">
        <v>459</v>
      </c>
      <c r="B30" s="146" t="s">
        <v>460</v>
      </c>
      <c r="C30" s="142">
        <f t="shared" si="0"/>
        <v>0.5</v>
      </c>
      <c r="D30" s="142"/>
      <c r="E30" s="148">
        <v>0.5</v>
      </c>
      <c r="F30" s="74"/>
      <c r="G30" s="147"/>
      <c r="H30" s="147"/>
    </row>
    <row r="31" ht="17" customHeight="1" spans="1:8">
      <c r="A31" s="87" t="s">
        <v>461</v>
      </c>
      <c r="B31" s="146" t="s">
        <v>462</v>
      </c>
      <c r="C31" s="142">
        <f t="shared" si="0"/>
        <v>0.5</v>
      </c>
      <c r="D31" s="142"/>
      <c r="E31" s="148">
        <v>0.5</v>
      </c>
      <c r="F31" s="74"/>
      <c r="G31" s="147"/>
      <c r="H31" s="147"/>
    </row>
    <row r="32" ht="17" customHeight="1" spans="1:8">
      <c r="A32" s="85" t="s">
        <v>402</v>
      </c>
      <c r="B32" s="108" t="s">
        <v>403</v>
      </c>
      <c r="C32" s="142">
        <f t="shared" si="0"/>
        <v>704</v>
      </c>
      <c r="D32" s="142"/>
      <c r="E32" s="148">
        <v>704</v>
      </c>
      <c r="F32" s="74"/>
      <c r="G32" s="147"/>
      <c r="H32" s="147"/>
    </row>
    <row r="33" ht="17" customHeight="1" spans="1:8">
      <c r="A33" s="87" t="s">
        <v>463</v>
      </c>
      <c r="B33" s="146" t="s">
        <v>464</v>
      </c>
      <c r="C33" s="142">
        <f t="shared" si="0"/>
        <v>704</v>
      </c>
      <c r="D33" s="142"/>
      <c r="E33" s="148">
        <v>704</v>
      </c>
      <c r="F33" s="74"/>
      <c r="G33" s="147"/>
      <c r="H33" s="147"/>
    </row>
    <row r="34" ht="17" customHeight="1" spans="1:8">
      <c r="A34" s="149" t="s">
        <v>465</v>
      </c>
      <c r="B34" s="150" t="s">
        <v>466</v>
      </c>
      <c r="C34" s="151">
        <f t="shared" si="0"/>
        <v>704</v>
      </c>
      <c r="D34" s="151"/>
      <c r="E34" s="152">
        <v>704</v>
      </c>
      <c r="F34" s="153"/>
      <c r="G34" s="154"/>
      <c r="H34" s="154"/>
    </row>
    <row r="35" ht="17" customHeight="1" spans="1:8">
      <c r="A35" s="155" t="s">
        <v>408</v>
      </c>
      <c r="B35" s="156" t="s">
        <v>409</v>
      </c>
      <c r="C35" s="157">
        <v>33.15</v>
      </c>
      <c r="D35" s="157">
        <v>33.15</v>
      </c>
      <c r="E35" s="157"/>
      <c r="F35" s="74"/>
      <c r="G35" s="147"/>
      <c r="H35" s="147"/>
    </row>
    <row r="36" ht="17" customHeight="1" spans="1:8">
      <c r="A36" s="158" t="s">
        <v>467</v>
      </c>
      <c r="B36" s="159" t="s">
        <v>468</v>
      </c>
      <c r="C36" s="157">
        <v>33.15</v>
      </c>
      <c r="D36" s="157">
        <v>33.15</v>
      </c>
      <c r="E36" s="157"/>
      <c r="F36" s="74"/>
      <c r="G36" s="147"/>
      <c r="H36" s="147"/>
    </row>
    <row r="37" customHeight="1" spans="1:8">
      <c r="A37" s="158" t="s">
        <v>469</v>
      </c>
      <c r="B37" s="159" t="s">
        <v>470</v>
      </c>
      <c r="C37" s="157">
        <v>33.15</v>
      </c>
      <c r="D37" s="157">
        <v>33.15</v>
      </c>
      <c r="E37" s="157"/>
      <c r="F37" s="147"/>
      <c r="G37" s="147"/>
      <c r="H37" s="14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E9" sqref="E9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471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472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342</v>
      </c>
      <c r="E6" s="100" t="s">
        <v>473</v>
      </c>
      <c r="F6" s="100" t="s">
        <v>474</v>
      </c>
      <c r="G6" s="100" t="s">
        <v>475</v>
      </c>
    </row>
    <row r="7" s="88" customFormat="1" customHeight="1" spans="1:7">
      <c r="A7" s="101" t="s">
        <v>476</v>
      </c>
      <c r="B7" s="102">
        <f>B8+B9</f>
        <v>8574.36</v>
      </c>
      <c r="C7" s="103" t="s">
        <v>477</v>
      </c>
      <c r="D7" s="104">
        <f>D8+D9+D10+D11+D12</f>
        <v>8574.36</v>
      </c>
      <c r="E7" s="104">
        <f>E8+E9+E10+E11+E12</f>
        <v>7870.36</v>
      </c>
      <c r="F7" s="104">
        <f>F8+F9+F10+F11+F12</f>
        <v>704</v>
      </c>
      <c r="G7" s="105"/>
    </row>
    <row r="8" s="88" customFormat="1" customHeight="1" spans="1:7">
      <c r="A8" s="106" t="s">
        <v>478</v>
      </c>
      <c r="B8" s="107">
        <v>7870.36</v>
      </c>
      <c r="C8" s="108" t="s">
        <v>355</v>
      </c>
      <c r="D8" s="107">
        <v>93.88</v>
      </c>
      <c r="E8" s="107">
        <v>93.88</v>
      </c>
      <c r="F8" s="107"/>
      <c r="G8" s="109"/>
    </row>
    <row r="9" s="88" customFormat="1" customHeight="1" spans="1:7">
      <c r="A9" s="106" t="s">
        <v>479</v>
      </c>
      <c r="B9" s="107">
        <v>704</v>
      </c>
      <c r="C9" s="108" t="s">
        <v>365</v>
      </c>
      <c r="D9" s="107">
        <v>33.58</v>
      </c>
      <c r="E9" s="107">
        <v>33.58</v>
      </c>
      <c r="F9" s="107"/>
      <c r="G9" s="109"/>
    </row>
    <row r="10" s="88" customFormat="1" customHeight="1" spans="1:7">
      <c r="A10" s="110" t="s">
        <v>480</v>
      </c>
      <c r="B10" s="111"/>
      <c r="C10" s="108" t="s">
        <v>375</v>
      </c>
      <c r="D10" s="107">
        <v>7709.75</v>
      </c>
      <c r="E10" s="107">
        <v>7709.75</v>
      </c>
      <c r="F10" s="107"/>
      <c r="G10" s="109"/>
    </row>
    <row r="11" s="88" customFormat="1" customHeight="1" spans="1:7">
      <c r="A11" s="112" t="s">
        <v>481</v>
      </c>
      <c r="B11" s="113"/>
      <c r="C11" s="108" t="s">
        <v>403</v>
      </c>
      <c r="D11" s="107">
        <v>704</v>
      </c>
      <c r="E11" s="107"/>
      <c r="F11" s="107">
        <v>704</v>
      </c>
      <c r="G11" s="109"/>
    </row>
    <row r="12" s="88" customFormat="1" customHeight="1" spans="1:7">
      <c r="A12" s="106" t="s">
        <v>478</v>
      </c>
      <c r="B12" s="114"/>
      <c r="C12" s="108" t="s">
        <v>409</v>
      </c>
      <c r="D12" s="107">
        <v>33.15</v>
      </c>
      <c r="E12" s="107">
        <v>33.15</v>
      </c>
      <c r="F12" s="107"/>
      <c r="G12" s="109"/>
    </row>
    <row r="13" s="88" customFormat="1" customHeight="1" spans="1:7">
      <c r="A13" s="106" t="s">
        <v>479</v>
      </c>
      <c r="B13" s="115"/>
      <c r="C13" s="33"/>
      <c r="D13" s="109"/>
      <c r="E13" s="109"/>
      <c r="F13" s="109"/>
      <c r="G13" s="109"/>
    </row>
    <row r="14" s="88" customFormat="1" customHeight="1" spans="1:13">
      <c r="A14" s="106" t="s">
        <v>480</v>
      </c>
      <c r="B14" s="111"/>
      <c r="C14" s="33"/>
      <c r="D14" s="109"/>
      <c r="E14" s="109"/>
      <c r="F14" s="109"/>
      <c r="G14" s="109"/>
      <c r="M14" s="129"/>
    </row>
    <row r="15" s="88" customFormat="1" customHeight="1" spans="1:7">
      <c r="A15" s="116"/>
      <c r="B15" s="117"/>
      <c r="C15" s="118" t="s">
        <v>482</v>
      </c>
      <c r="D15" s="119"/>
      <c r="E15" s="119"/>
      <c r="F15" s="119"/>
      <c r="G15" s="119"/>
    </row>
    <row r="16" s="88" customFormat="1" customHeight="1" spans="1:7">
      <c r="A16" s="116"/>
      <c r="B16" s="117"/>
      <c r="C16" s="120"/>
      <c r="D16" s="121">
        <f>E16+F16+G16</f>
        <v>0</v>
      </c>
      <c r="E16" s="122">
        <f>B8+B12-E7</f>
        <v>0</v>
      </c>
      <c r="F16" s="122">
        <f>B9+B13-F7</f>
        <v>0</v>
      </c>
      <c r="G16" s="122">
        <f>B10+B14-G7</f>
        <v>0</v>
      </c>
    </row>
    <row r="17" s="88" customFormat="1" customHeight="1" spans="1:7">
      <c r="A17" s="123"/>
      <c r="B17" s="117"/>
      <c r="C17" s="124"/>
      <c r="D17" s="122"/>
      <c r="E17" s="122"/>
      <c r="F17" s="122"/>
      <c r="G17" s="125"/>
    </row>
    <row r="18" s="88" customFormat="1" customHeight="1" spans="1:7">
      <c r="A18" s="126" t="s">
        <v>337</v>
      </c>
      <c r="B18" s="127">
        <f>B7+B11</f>
        <v>8574.36</v>
      </c>
      <c r="C18" s="128" t="s">
        <v>338</v>
      </c>
      <c r="D18" s="127">
        <f>SUM(D7+D16)</f>
        <v>8574.36</v>
      </c>
      <c r="E18" s="127">
        <f>SUM(E7+E16)</f>
        <v>7870.36</v>
      </c>
      <c r="F18" s="127">
        <f>SUM(F7+F16)</f>
        <v>704</v>
      </c>
      <c r="G18" s="122">
        <f>SUM(G7+G16)</f>
        <v>0</v>
      </c>
    </row>
    <row r="23" customHeight="1" spans="4:4">
      <c r="D23" s="90" t="s">
        <v>483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showGridLines="0" showZeros="0" workbookViewId="0">
      <selection activeCell="H4" sqref="H4"/>
    </sheetView>
  </sheetViews>
  <sheetFormatPr defaultColWidth="6.88333333333333" defaultRowHeight="12.75" customHeight="1" outlineLevelCol="5"/>
  <cols>
    <col min="1" max="1" width="16.6666666666667" style="17" customWidth="1"/>
    <col min="2" max="3" width="20.3333333333333" style="17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48" width="6.88333333333333" style="17"/>
    <col min="249" max="249" width="23.6333333333333" style="17" customWidth="1"/>
    <col min="250" max="250" width="44.6333333333333" style="17" customWidth="1"/>
    <col min="251" max="251" width="16.5" style="17" customWidth="1"/>
    <col min="252" max="254" width="13.6333333333333" style="17" customWidth="1"/>
    <col min="255" max="504" width="6.88333333333333" style="17"/>
    <col min="505" max="505" width="23.6333333333333" style="17" customWidth="1"/>
    <col min="506" max="506" width="44.6333333333333" style="17" customWidth="1"/>
    <col min="507" max="507" width="16.5" style="17" customWidth="1"/>
    <col min="508" max="510" width="13.6333333333333" style="17" customWidth="1"/>
    <col min="511" max="760" width="6.88333333333333" style="17"/>
    <col min="761" max="761" width="23.6333333333333" style="17" customWidth="1"/>
    <col min="762" max="762" width="44.6333333333333" style="17" customWidth="1"/>
    <col min="763" max="763" width="16.5" style="17" customWidth="1"/>
    <col min="764" max="766" width="13.6333333333333" style="17" customWidth="1"/>
    <col min="767" max="1016" width="6.88333333333333" style="17"/>
    <col min="1017" max="1017" width="23.6333333333333" style="17" customWidth="1"/>
    <col min="1018" max="1018" width="44.6333333333333" style="17" customWidth="1"/>
    <col min="1019" max="1019" width="16.5" style="17" customWidth="1"/>
    <col min="1020" max="1022" width="13.6333333333333" style="17" customWidth="1"/>
    <col min="1023" max="1272" width="6.88333333333333" style="17"/>
    <col min="1273" max="1273" width="23.6333333333333" style="17" customWidth="1"/>
    <col min="1274" max="1274" width="44.6333333333333" style="17" customWidth="1"/>
    <col min="1275" max="1275" width="16.5" style="17" customWidth="1"/>
    <col min="1276" max="1278" width="13.6333333333333" style="17" customWidth="1"/>
    <col min="1279" max="1528" width="6.88333333333333" style="17"/>
    <col min="1529" max="1529" width="23.6333333333333" style="17" customWidth="1"/>
    <col min="1530" max="1530" width="44.6333333333333" style="17" customWidth="1"/>
    <col min="1531" max="1531" width="16.5" style="17" customWidth="1"/>
    <col min="1532" max="1534" width="13.6333333333333" style="17" customWidth="1"/>
    <col min="1535" max="1784" width="6.88333333333333" style="17"/>
    <col min="1785" max="1785" width="23.6333333333333" style="17" customWidth="1"/>
    <col min="1786" max="1786" width="44.6333333333333" style="17" customWidth="1"/>
    <col min="1787" max="1787" width="16.5" style="17" customWidth="1"/>
    <col min="1788" max="1790" width="13.6333333333333" style="17" customWidth="1"/>
    <col min="1791" max="2040" width="6.88333333333333" style="17"/>
    <col min="2041" max="2041" width="23.6333333333333" style="17" customWidth="1"/>
    <col min="2042" max="2042" width="44.6333333333333" style="17" customWidth="1"/>
    <col min="2043" max="2043" width="16.5" style="17" customWidth="1"/>
    <col min="2044" max="2046" width="13.6333333333333" style="17" customWidth="1"/>
    <col min="2047" max="2296" width="6.88333333333333" style="17"/>
    <col min="2297" max="2297" width="23.6333333333333" style="17" customWidth="1"/>
    <col min="2298" max="2298" width="44.6333333333333" style="17" customWidth="1"/>
    <col min="2299" max="2299" width="16.5" style="17" customWidth="1"/>
    <col min="2300" max="2302" width="13.6333333333333" style="17" customWidth="1"/>
    <col min="2303" max="2552" width="6.88333333333333" style="17"/>
    <col min="2553" max="2553" width="23.6333333333333" style="17" customWidth="1"/>
    <col min="2554" max="2554" width="44.6333333333333" style="17" customWidth="1"/>
    <col min="2555" max="2555" width="16.5" style="17" customWidth="1"/>
    <col min="2556" max="2558" width="13.6333333333333" style="17" customWidth="1"/>
    <col min="2559" max="2808" width="6.88333333333333" style="17"/>
    <col min="2809" max="2809" width="23.6333333333333" style="17" customWidth="1"/>
    <col min="2810" max="2810" width="44.6333333333333" style="17" customWidth="1"/>
    <col min="2811" max="2811" width="16.5" style="17" customWidth="1"/>
    <col min="2812" max="2814" width="13.6333333333333" style="17" customWidth="1"/>
    <col min="2815" max="3064" width="6.88333333333333" style="17"/>
    <col min="3065" max="3065" width="23.6333333333333" style="17" customWidth="1"/>
    <col min="3066" max="3066" width="44.6333333333333" style="17" customWidth="1"/>
    <col min="3067" max="3067" width="16.5" style="17" customWidth="1"/>
    <col min="3068" max="3070" width="13.6333333333333" style="17" customWidth="1"/>
    <col min="3071" max="3320" width="6.88333333333333" style="17"/>
    <col min="3321" max="3321" width="23.6333333333333" style="17" customWidth="1"/>
    <col min="3322" max="3322" width="44.6333333333333" style="17" customWidth="1"/>
    <col min="3323" max="3323" width="16.5" style="17" customWidth="1"/>
    <col min="3324" max="3326" width="13.6333333333333" style="17" customWidth="1"/>
    <col min="3327" max="3576" width="6.88333333333333" style="17"/>
    <col min="3577" max="3577" width="23.6333333333333" style="17" customWidth="1"/>
    <col min="3578" max="3578" width="44.6333333333333" style="17" customWidth="1"/>
    <col min="3579" max="3579" width="16.5" style="17" customWidth="1"/>
    <col min="3580" max="3582" width="13.6333333333333" style="17" customWidth="1"/>
    <col min="3583" max="3832" width="6.88333333333333" style="17"/>
    <col min="3833" max="3833" width="23.6333333333333" style="17" customWidth="1"/>
    <col min="3834" max="3834" width="44.6333333333333" style="17" customWidth="1"/>
    <col min="3835" max="3835" width="16.5" style="17" customWidth="1"/>
    <col min="3836" max="3838" width="13.6333333333333" style="17" customWidth="1"/>
    <col min="3839" max="4088" width="6.88333333333333" style="17"/>
    <col min="4089" max="4089" width="23.6333333333333" style="17" customWidth="1"/>
    <col min="4090" max="4090" width="44.6333333333333" style="17" customWidth="1"/>
    <col min="4091" max="4091" width="16.5" style="17" customWidth="1"/>
    <col min="4092" max="4094" width="13.6333333333333" style="17" customWidth="1"/>
    <col min="4095" max="4344" width="6.88333333333333" style="17"/>
    <col min="4345" max="4345" width="23.6333333333333" style="17" customWidth="1"/>
    <col min="4346" max="4346" width="44.6333333333333" style="17" customWidth="1"/>
    <col min="4347" max="4347" width="16.5" style="17" customWidth="1"/>
    <col min="4348" max="4350" width="13.6333333333333" style="17" customWidth="1"/>
    <col min="4351" max="4600" width="6.88333333333333" style="17"/>
    <col min="4601" max="4601" width="23.6333333333333" style="17" customWidth="1"/>
    <col min="4602" max="4602" width="44.6333333333333" style="17" customWidth="1"/>
    <col min="4603" max="4603" width="16.5" style="17" customWidth="1"/>
    <col min="4604" max="4606" width="13.6333333333333" style="17" customWidth="1"/>
    <col min="4607" max="4856" width="6.88333333333333" style="17"/>
    <col min="4857" max="4857" width="23.6333333333333" style="17" customWidth="1"/>
    <col min="4858" max="4858" width="44.6333333333333" style="17" customWidth="1"/>
    <col min="4859" max="4859" width="16.5" style="17" customWidth="1"/>
    <col min="4860" max="4862" width="13.6333333333333" style="17" customWidth="1"/>
    <col min="4863" max="5112" width="6.88333333333333" style="17"/>
    <col min="5113" max="5113" width="23.6333333333333" style="17" customWidth="1"/>
    <col min="5114" max="5114" width="44.6333333333333" style="17" customWidth="1"/>
    <col min="5115" max="5115" width="16.5" style="17" customWidth="1"/>
    <col min="5116" max="5118" width="13.6333333333333" style="17" customWidth="1"/>
    <col min="5119" max="5368" width="6.88333333333333" style="17"/>
    <col min="5369" max="5369" width="23.6333333333333" style="17" customWidth="1"/>
    <col min="5370" max="5370" width="44.6333333333333" style="17" customWidth="1"/>
    <col min="5371" max="5371" width="16.5" style="17" customWidth="1"/>
    <col min="5372" max="5374" width="13.6333333333333" style="17" customWidth="1"/>
    <col min="5375" max="5624" width="6.88333333333333" style="17"/>
    <col min="5625" max="5625" width="23.6333333333333" style="17" customWidth="1"/>
    <col min="5626" max="5626" width="44.6333333333333" style="17" customWidth="1"/>
    <col min="5627" max="5627" width="16.5" style="17" customWidth="1"/>
    <col min="5628" max="5630" width="13.6333333333333" style="17" customWidth="1"/>
    <col min="5631" max="5880" width="6.88333333333333" style="17"/>
    <col min="5881" max="5881" width="23.6333333333333" style="17" customWidth="1"/>
    <col min="5882" max="5882" width="44.6333333333333" style="17" customWidth="1"/>
    <col min="5883" max="5883" width="16.5" style="17" customWidth="1"/>
    <col min="5884" max="5886" width="13.6333333333333" style="17" customWidth="1"/>
    <col min="5887" max="6136" width="6.88333333333333" style="17"/>
    <col min="6137" max="6137" width="23.6333333333333" style="17" customWidth="1"/>
    <col min="6138" max="6138" width="44.6333333333333" style="17" customWidth="1"/>
    <col min="6139" max="6139" width="16.5" style="17" customWidth="1"/>
    <col min="6140" max="6142" width="13.6333333333333" style="17" customWidth="1"/>
    <col min="6143" max="6392" width="6.88333333333333" style="17"/>
    <col min="6393" max="6393" width="23.6333333333333" style="17" customWidth="1"/>
    <col min="6394" max="6394" width="44.6333333333333" style="17" customWidth="1"/>
    <col min="6395" max="6395" width="16.5" style="17" customWidth="1"/>
    <col min="6396" max="6398" width="13.6333333333333" style="17" customWidth="1"/>
    <col min="6399" max="6648" width="6.88333333333333" style="17"/>
    <col min="6649" max="6649" width="23.6333333333333" style="17" customWidth="1"/>
    <col min="6650" max="6650" width="44.6333333333333" style="17" customWidth="1"/>
    <col min="6651" max="6651" width="16.5" style="17" customWidth="1"/>
    <col min="6652" max="6654" width="13.6333333333333" style="17" customWidth="1"/>
    <col min="6655" max="6904" width="6.88333333333333" style="17"/>
    <col min="6905" max="6905" width="23.6333333333333" style="17" customWidth="1"/>
    <col min="6906" max="6906" width="44.6333333333333" style="17" customWidth="1"/>
    <col min="6907" max="6907" width="16.5" style="17" customWidth="1"/>
    <col min="6908" max="6910" width="13.6333333333333" style="17" customWidth="1"/>
    <col min="6911" max="7160" width="6.88333333333333" style="17"/>
    <col min="7161" max="7161" width="23.6333333333333" style="17" customWidth="1"/>
    <col min="7162" max="7162" width="44.6333333333333" style="17" customWidth="1"/>
    <col min="7163" max="7163" width="16.5" style="17" customWidth="1"/>
    <col min="7164" max="7166" width="13.6333333333333" style="17" customWidth="1"/>
    <col min="7167" max="7416" width="6.88333333333333" style="17"/>
    <col min="7417" max="7417" width="23.6333333333333" style="17" customWidth="1"/>
    <col min="7418" max="7418" width="44.6333333333333" style="17" customWidth="1"/>
    <col min="7419" max="7419" width="16.5" style="17" customWidth="1"/>
    <col min="7420" max="7422" width="13.6333333333333" style="17" customWidth="1"/>
    <col min="7423" max="7672" width="6.88333333333333" style="17"/>
    <col min="7673" max="7673" width="23.6333333333333" style="17" customWidth="1"/>
    <col min="7674" max="7674" width="44.6333333333333" style="17" customWidth="1"/>
    <col min="7675" max="7675" width="16.5" style="17" customWidth="1"/>
    <col min="7676" max="7678" width="13.6333333333333" style="17" customWidth="1"/>
    <col min="7679" max="7928" width="6.88333333333333" style="17"/>
    <col min="7929" max="7929" width="23.6333333333333" style="17" customWidth="1"/>
    <col min="7930" max="7930" width="44.6333333333333" style="17" customWidth="1"/>
    <col min="7931" max="7931" width="16.5" style="17" customWidth="1"/>
    <col min="7932" max="7934" width="13.6333333333333" style="17" customWidth="1"/>
    <col min="7935" max="8184" width="6.88333333333333" style="17"/>
    <col min="8185" max="8185" width="23.6333333333333" style="17" customWidth="1"/>
    <col min="8186" max="8186" width="44.6333333333333" style="17" customWidth="1"/>
    <col min="8187" max="8187" width="16.5" style="17" customWidth="1"/>
    <col min="8188" max="8190" width="13.6333333333333" style="17" customWidth="1"/>
    <col min="8191" max="8440" width="6.88333333333333" style="17"/>
    <col min="8441" max="8441" width="23.6333333333333" style="17" customWidth="1"/>
    <col min="8442" max="8442" width="44.6333333333333" style="17" customWidth="1"/>
    <col min="8443" max="8443" width="16.5" style="17" customWidth="1"/>
    <col min="8444" max="8446" width="13.6333333333333" style="17" customWidth="1"/>
    <col min="8447" max="8696" width="6.88333333333333" style="17"/>
    <col min="8697" max="8697" width="23.6333333333333" style="17" customWidth="1"/>
    <col min="8698" max="8698" width="44.6333333333333" style="17" customWidth="1"/>
    <col min="8699" max="8699" width="16.5" style="17" customWidth="1"/>
    <col min="8700" max="8702" width="13.6333333333333" style="17" customWidth="1"/>
    <col min="8703" max="8952" width="6.88333333333333" style="17"/>
    <col min="8953" max="8953" width="23.6333333333333" style="17" customWidth="1"/>
    <col min="8954" max="8954" width="44.6333333333333" style="17" customWidth="1"/>
    <col min="8955" max="8955" width="16.5" style="17" customWidth="1"/>
    <col min="8956" max="8958" width="13.6333333333333" style="17" customWidth="1"/>
    <col min="8959" max="9208" width="6.88333333333333" style="17"/>
    <col min="9209" max="9209" width="23.6333333333333" style="17" customWidth="1"/>
    <col min="9210" max="9210" width="44.6333333333333" style="17" customWidth="1"/>
    <col min="9211" max="9211" width="16.5" style="17" customWidth="1"/>
    <col min="9212" max="9214" width="13.6333333333333" style="17" customWidth="1"/>
    <col min="9215" max="9464" width="6.88333333333333" style="17"/>
    <col min="9465" max="9465" width="23.6333333333333" style="17" customWidth="1"/>
    <col min="9466" max="9466" width="44.6333333333333" style="17" customWidth="1"/>
    <col min="9467" max="9467" width="16.5" style="17" customWidth="1"/>
    <col min="9468" max="9470" width="13.6333333333333" style="17" customWidth="1"/>
    <col min="9471" max="9720" width="6.88333333333333" style="17"/>
    <col min="9721" max="9721" width="23.6333333333333" style="17" customWidth="1"/>
    <col min="9722" max="9722" width="44.6333333333333" style="17" customWidth="1"/>
    <col min="9723" max="9723" width="16.5" style="17" customWidth="1"/>
    <col min="9724" max="9726" width="13.6333333333333" style="17" customWidth="1"/>
    <col min="9727" max="9976" width="6.88333333333333" style="17"/>
    <col min="9977" max="9977" width="23.6333333333333" style="17" customWidth="1"/>
    <col min="9978" max="9978" width="44.6333333333333" style="17" customWidth="1"/>
    <col min="9979" max="9979" width="16.5" style="17" customWidth="1"/>
    <col min="9980" max="9982" width="13.6333333333333" style="17" customWidth="1"/>
    <col min="9983" max="10232" width="6.88333333333333" style="17"/>
    <col min="10233" max="10233" width="23.6333333333333" style="17" customWidth="1"/>
    <col min="10234" max="10234" width="44.6333333333333" style="17" customWidth="1"/>
    <col min="10235" max="10235" width="16.5" style="17" customWidth="1"/>
    <col min="10236" max="10238" width="13.6333333333333" style="17" customWidth="1"/>
    <col min="10239" max="10488" width="6.88333333333333" style="17"/>
    <col min="10489" max="10489" width="23.6333333333333" style="17" customWidth="1"/>
    <col min="10490" max="10490" width="44.6333333333333" style="17" customWidth="1"/>
    <col min="10491" max="10491" width="16.5" style="17" customWidth="1"/>
    <col min="10492" max="10494" width="13.6333333333333" style="17" customWidth="1"/>
    <col min="10495" max="10744" width="6.88333333333333" style="17"/>
    <col min="10745" max="10745" width="23.6333333333333" style="17" customWidth="1"/>
    <col min="10746" max="10746" width="44.6333333333333" style="17" customWidth="1"/>
    <col min="10747" max="10747" width="16.5" style="17" customWidth="1"/>
    <col min="10748" max="10750" width="13.6333333333333" style="17" customWidth="1"/>
    <col min="10751" max="11000" width="6.88333333333333" style="17"/>
    <col min="11001" max="11001" width="23.6333333333333" style="17" customWidth="1"/>
    <col min="11002" max="11002" width="44.6333333333333" style="17" customWidth="1"/>
    <col min="11003" max="11003" width="16.5" style="17" customWidth="1"/>
    <col min="11004" max="11006" width="13.6333333333333" style="17" customWidth="1"/>
    <col min="11007" max="11256" width="6.88333333333333" style="17"/>
    <col min="11257" max="11257" width="23.6333333333333" style="17" customWidth="1"/>
    <col min="11258" max="11258" width="44.6333333333333" style="17" customWidth="1"/>
    <col min="11259" max="11259" width="16.5" style="17" customWidth="1"/>
    <col min="11260" max="11262" width="13.6333333333333" style="17" customWidth="1"/>
    <col min="11263" max="11512" width="6.88333333333333" style="17"/>
    <col min="11513" max="11513" width="23.6333333333333" style="17" customWidth="1"/>
    <col min="11514" max="11514" width="44.6333333333333" style="17" customWidth="1"/>
    <col min="11515" max="11515" width="16.5" style="17" customWidth="1"/>
    <col min="11516" max="11518" width="13.6333333333333" style="17" customWidth="1"/>
    <col min="11519" max="11768" width="6.88333333333333" style="17"/>
    <col min="11769" max="11769" width="23.6333333333333" style="17" customWidth="1"/>
    <col min="11770" max="11770" width="44.6333333333333" style="17" customWidth="1"/>
    <col min="11771" max="11771" width="16.5" style="17" customWidth="1"/>
    <col min="11772" max="11774" width="13.6333333333333" style="17" customWidth="1"/>
    <col min="11775" max="12024" width="6.88333333333333" style="17"/>
    <col min="12025" max="12025" width="23.6333333333333" style="17" customWidth="1"/>
    <col min="12026" max="12026" width="44.6333333333333" style="17" customWidth="1"/>
    <col min="12027" max="12027" width="16.5" style="17" customWidth="1"/>
    <col min="12028" max="12030" width="13.6333333333333" style="17" customWidth="1"/>
    <col min="12031" max="12280" width="6.88333333333333" style="17"/>
    <col min="12281" max="12281" width="23.6333333333333" style="17" customWidth="1"/>
    <col min="12282" max="12282" width="44.6333333333333" style="17" customWidth="1"/>
    <col min="12283" max="12283" width="16.5" style="17" customWidth="1"/>
    <col min="12284" max="12286" width="13.6333333333333" style="17" customWidth="1"/>
    <col min="12287" max="12536" width="6.88333333333333" style="17"/>
    <col min="12537" max="12537" width="23.6333333333333" style="17" customWidth="1"/>
    <col min="12538" max="12538" width="44.6333333333333" style="17" customWidth="1"/>
    <col min="12539" max="12539" width="16.5" style="17" customWidth="1"/>
    <col min="12540" max="12542" width="13.6333333333333" style="17" customWidth="1"/>
    <col min="12543" max="12792" width="6.88333333333333" style="17"/>
    <col min="12793" max="12793" width="23.6333333333333" style="17" customWidth="1"/>
    <col min="12794" max="12794" width="44.6333333333333" style="17" customWidth="1"/>
    <col min="12795" max="12795" width="16.5" style="17" customWidth="1"/>
    <col min="12796" max="12798" width="13.6333333333333" style="17" customWidth="1"/>
    <col min="12799" max="13048" width="6.88333333333333" style="17"/>
    <col min="13049" max="13049" width="23.6333333333333" style="17" customWidth="1"/>
    <col min="13050" max="13050" width="44.6333333333333" style="17" customWidth="1"/>
    <col min="13051" max="13051" width="16.5" style="17" customWidth="1"/>
    <col min="13052" max="13054" width="13.6333333333333" style="17" customWidth="1"/>
    <col min="13055" max="13304" width="6.88333333333333" style="17"/>
    <col min="13305" max="13305" width="23.6333333333333" style="17" customWidth="1"/>
    <col min="13306" max="13306" width="44.6333333333333" style="17" customWidth="1"/>
    <col min="13307" max="13307" width="16.5" style="17" customWidth="1"/>
    <col min="13308" max="13310" width="13.6333333333333" style="17" customWidth="1"/>
    <col min="13311" max="13560" width="6.88333333333333" style="17"/>
    <col min="13561" max="13561" width="23.6333333333333" style="17" customWidth="1"/>
    <col min="13562" max="13562" width="44.6333333333333" style="17" customWidth="1"/>
    <col min="13563" max="13563" width="16.5" style="17" customWidth="1"/>
    <col min="13564" max="13566" width="13.6333333333333" style="17" customWidth="1"/>
    <col min="13567" max="13816" width="6.88333333333333" style="17"/>
    <col min="13817" max="13817" width="23.6333333333333" style="17" customWidth="1"/>
    <col min="13818" max="13818" width="44.6333333333333" style="17" customWidth="1"/>
    <col min="13819" max="13819" width="16.5" style="17" customWidth="1"/>
    <col min="13820" max="13822" width="13.6333333333333" style="17" customWidth="1"/>
    <col min="13823" max="14072" width="6.88333333333333" style="17"/>
    <col min="14073" max="14073" width="23.6333333333333" style="17" customWidth="1"/>
    <col min="14074" max="14074" width="44.6333333333333" style="17" customWidth="1"/>
    <col min="14075" max="14075" width="16.5" style="17" customWidth="1"/>
    <col min="14076" max="14078" width="13.6333333333333" style="17" customWidth="1"/>
    <col min="14079" max="14328" width="6.88333333333333" style="17"/>
    <col min="14329" max="14329" width="23.6333333333333" style="17" customWidth="1"/>
    <col min="14330" max="14330" width="44.6333333333333" style="17" customWidth="1"/>
    <col min="14331" max="14331" width="16.5" style="17" customWidth="1"/>
    <col min="14332" max="14334" width="13.6333333333333" style="17" customWidth="1"/>
    <col min="14335" max="14584" width="6.88333333333333" style="17"/>
    <col min="14585" max="14585" width="23.6333333333333" style="17" customWidth="1"/>
    <col min="14586" max="14586" width="44.6333333333333" style="17" customWidth="1"/>
    <col min="14587" max="14587" width="16.5" style="17" customWidth="1"/>
    <col min="14588" max="14590" width="13.6333333333333" style="17" customWidth="1"/>
    <col min="14591" max="14840" width="6.88333333333333" style="17"/>
    <col min="14841" max="14841" width="23.6333333333333" style="17" customWidth="1"/>
    <col min="14842" max="14842" width="44.6333333333333" style="17" customWidth="1"/>
    <col min="14843" max="14843" width="16.5" style="17" customWidth="1"/>
    <col min="14844" max="14846" width="13.6333333333333" style="17" customWidth="1"/>
    <col min="14847" max="15096" width="6.88333333333333" style="17"/>
    <col min="15097" max="15097" width="23.6333333333333" style="17" customWidth="1"/>
    <col min="15098" max="15098" width="44.6333333333333" style="17" customWidth="1"/>
    <col min="15099" max="15099" width="16.5" style="17" customWidth="1"/>
    <col min="15100" max="15102" width="13.6333333333333" style="17" customWidth="1"/>
    <col min="15103" max="15352" width="6.88333333333333" style="17"/>
    <col min="15353" max="15353" width="23.6333333333333" style="17" customWidth="1"/>
    <col min="15354" max="15354" width="44.6333333333333" style="17" customWidth="1"/>
    <col min="15355" max="15355" width="16.5" style="17" customWidth="1"/>
    <col min="15356" max="15358" width="13.6333333333333" style="17" customWidth="1"/>
    <col min="15359" max="15608" width="6.88333333333333" style="17"/>
    <col min="15609" max="15609" width="23.6333333333333" style="17" customWidth="1"/>
    <col min="15610" max="15610" width="44.6333333333333" style="17" customWidth="1"/>
    <col min="15611" max="15611" width="16.5" style="17" customWidth="1"/>
    <col min="15612" max="15614" width="13.6333333333333" style="17" customWidth="1"/>
    <col min="15615" max="15864" width="6.88333333333333" style="17"/>
    <col min="15865" max="15865" width="23.6333333333333" style="17" customWidth="1"/>
    <col min="15866" max="15866" width="44.6333333333333" style="17" customWidth="1"/>
    <col min="15867" max="15867" width="16.5" style="17" customWidth="1"/>
    <col min="15868" max="15870" width="13.6333333333333" style="17" customWidth="1"/>
    <col min="15871" max="16120" width="6.88333333333333" style="17"/>
    <col min="16121" max="16121" width="23.6333333333333" style="17" customWidth="1"/>
    <col min="16122" max="16122" width="44.6333333333333" style="17" customWidth="1"/>
    <col min="16123" max="16123" width="16.5" style="17" customWidth="1"/>
    <col min="16124" max="16126" width="13.6333333333333" style="17" customWidth="1"/>
    <col min="16127" max="16384" width="6.88333333333333" style="17"/>
  </cols>
  <sheetData>
    <row r="1" ht="20.1" customHeight="1" spans="1:1">
      <c r="A1" s="18" t="s">
        <v>484</v>
      </c>
    </row>
    <row r="2" s="62" customFormat="1" ht="78" customHeight="1" spans="1:6">
      <c r="A2" s="64" t="s">
        <v>485</v>
      </c>
      <c r="B2" s="79"/>
      <c r="C2" s="79"/>
      <c r="D2" s="80"/>
      <c r="E2" s="80"/>
      <c r="F2" s="80"/>
    </row>
    <row r="3" ht="20.1" customHeight="1" spans="1:6">
      <c r="A3" s="45"/>
      <c r="B3" s="21"/>
      <c r="C3" s="21"/>
      <c r="D3" s="21"/>
      <c r="E3" s="21"/>
      <c r="F3" s="21"/>
    </row>
    <row r="4" ht="20.1" customHeight="1" spans="1:6">
      <c r="A4" s="67"/>
      <c r="B4" s="68"/>
      <c r="C4" s="68"/>
      <c r="D4" s="68"/>
      <c r="E4" s="68"/>
      <c r="F4" s="81" t="s">
        <v>313</v>
      </c>
    </row>
    <row r="5" ht="30" customHeight="1" spans="1:6">
      <c r="A5" s="47" t="s">
        <v>341</v>
      </c>
      <c r="B5" s="47"/>
      <c r="C5" s="53" t="s">
        <v>486</v>
      </c>
      <c r="D5" s="47" t="s">
        <v>487</v>
      </c>
      <c r="E5" s="47"/>
      <c r="F5" s="47"/>
    </row>
    <row r="6" ht="30" customHeight="1" spans="1:6">
      <c r="A6" s="49" t="s">
        <v>352</v>
      </c>
      <c r="B6" s="49" t="s">
        <v>353</v>
      </c>
      <c r="C6" s="49"/>
      <c r="D6" s="49" t="s">
        <v>488</v>
      </c>
      <c r="E6" s="49" t="s">
        <v>416</v>
      </c>
      <c r="F6" s="49" t="s">
        <v>417</v>
      </c>
    </row>
    <row r="7" s="78" customFormat="1" ht="22.4" customHeight="1" spans="1:6">
      <c r="A7" s="82" t="s">
        <v>342</v>
      </c>
      <c r="B7" s="82"/>
      <c r="C7" s="83">
        <f>C8+C11+C16+C21+C35</f>
        <v>10424.28</v>
      </c>
      <c r="D7" s="84">
        <f>E7+F7</f>
        <v>7870.36</v>
      </c>
      <c r="E7" s="84">
        <f>E8+E11+E16+E21+E35</f>
        <v>512.06</v>
      </c>
      <c r="F7" s="84">
        <f>F21</f>
        <v>7358.3</v>
      </c>
    </row>
    <row r="8" s="78" customFormat="1" ht="19.8" customHeight="1" spans="1:6">
      <c r="A8" s="85" t="s">
        <v>489</v>
      </c>
      <c r="B8" s="86" t="s">
        <v>490</v>
      </c>
      <c r="C8" s="74">
        <v>2.4</v>
      </c>
      <c r="D8" s="74"/>
      <c r="E8" s="74"/>
      <c r="F8" s="74"/>
    </row>
    <row r="9" s="78" customFormat="1" ht="17.25" customHeight="1" spans="1:6">
      <c r="A9" s="87" t="s">
        <v>491</v>
      </c>
      <c r="B9" s="73" t="s">
        <v>492</v>
      </c>
      <c r="C9" s="74">
        <v>2.4</v>
      </c>
      <c r="D9" s="74"/>
      <c r="E9" s="74"/>
      <c r="F9" s="74"/>
    </row>
    <row r="10" s="78" customFormat="1" ht="18.95" customHeight="1" spans="1:6">
      <c r="A10" s="87" t="s">
        <v>493</v>
      </c>
      <c r="B10" s="73" t="s">
        <v>494</v>
      </c>
      <c r="C10" s="74">
        <v>2.4</v>
      </c>
      <c r="D10" s="74"/>
      <c r="E10" s="74"/>
      <c r="F10" s="74"/>
    </row>
    <row r="11" s="78" customFormat="1" ht="19.8" customHeight="1" spans="1:6">
      <c r="A11" s="85" t="s">
        <v>354</v>
      </c>
      <c r="B11" s="86" t="s">
        <v>355</v>
      </c>
      <c r="C11" s="74">
        <v>89.91</v>
      </c>
      <c r="D11" s="74">
        <v>93.88</v>
      </c>
      <c r="E11" s="74">
        <v>93.88</v>
      </c>
      <c r="F11" s="74"/>
    </row>
    <row r="12" s="78" customFormat="1" ht="17.25" customHeight="1" spans="1:6">
      <c r="A12" s="87" t="s">
        <v>495</v>
      </c>
      <c r="B12" s="73" t="s">
        <v>496</v>
      </c>
      <c r="C12" s="74">
        <v>89.91</v>
      </c>
      <c r="D12" s="74">
        <v>93.88</v>
      </c>
      <c r="E12" s="74">
        <v>93.88</v>
      </c>
      <c r="F12" s="74"/>
    </row>
    <row r="13" s="78" customFormat="1" ht="18.95" customHeight="1" spans="1:6">
      <c r="A13" s="87" t="s">
        <v>497</v>
      </c>
      <c r="B13" s="73" t="s">
        <v>498</v>
      </c>
      <c r="C13" s="74">
        <v>38.29</v>
      </c>
      <c r="D13" s="74">
        <v>38.51</v>
      </c>
      <c r="E13" s="74">
        <v>38.51</v>
      </c>
      <c r="F13" s="74"/>
    </row>
    <row r="14" s="78" customFormat="1" ht="18.95" customHeight="1" spans="1:6">
      <c r="A14" s="87" t="s">
        <v>499</v>
      </c>
      <c r="B14" s="73" t="s">
        <v>500</v>
      </c>
      <c r="C14" s="74">
        <v>19.14</v>
      </c>
      <c r="D14" s="74">
        <v>19.26</v>
      </c>
      <c r="E14" s="74">
        <v>19.26</v>
      </c>
      <c r="F14" s="74"/>
    </row>
    <row r="15" s="78" customFormat="1" ht="18.95" customHeight="1" spans="1:6">
      <c r="A15" s="87" t="s">
        <v>501</v>
      </c>
      <c r="B15" s="73" t="s">
        <v>502</v>
      </c>
      <c r="C15" s="74">
        <v>32.48</v>
      </c>
      <c r="D15" s="74">
        <v>36.11</v>
      </c>
      <c r="E15" s="74">
        <v>36.11</v>
      </c>
      <c r="F15" s="74"/>
    </row>
    <row r="16" s="78" customFormat="1" ht="19.8" customHeight="1" spans="1:6">
      <c r="A16" s="87" t="s">
        <v>364</v>
      </c>
      <c r="B16" s="73" t="s">
        <v>365</v>
      </c>
      <c r="C16" s="74">
        <v>32.51</v>
      </c>
      <c r="D16" s="74">
        <v>33.58</v>
      </c>
      <c r="E16" s="74">
        <v>33.58</v>
      </c>
      <c r="F16" s="74"/>
    </row>
    <row r="17" s="78" customFormat="1" ht="17.25" customHeight="1" spans="1:6">
      <c r="A17" s="87" t="s">
        <v>503</v>
      </c>
      <c r="B17" s="73" t="s">
        <v>504</v>
      </c>
      <c r="C17" s="74">
        <v>32.51</v>
      </c>
      <c r="D17" s="74">
        <v>33.58</v>
      </c>
      <c r="E17" s="74">
        <v>33.58</v>
      </c>
      <c r="F17" s="74"/>
    </row>
    <row r="18" s="78" customFormat="1" ht="18.95" customHeight="1" spans="1:6">
      <c r="A18" s="87" t="s">
        <v>505</v>
      </c>
      <c r="B18" s="73" t="s">
        <v>506</v>
      </c>
      <c r="C18" s="74">
        <v>23.93</v>
      </c>
      <c r="D18" s="74">
        <v>24.07</v>
      </c>
      <c r="E18" s="74">
        <v>24.07</v>
      </c>
      <c r="F18" s="74"/>
    </row>
    <row r="19" s="78" customFormat="1" ht="18.95" customHeight="1" spans="1:6">
      <c r="A19" s="87" t="s">
        <v>507</v>
      </c>
      <c r="B19" s="73" t="s">
        <v>508</v>
      </c>
      <c r="C19" s="74">
        <v>5.03</v>
      </c>
      <c r="D19" s="74">
        <v>5.16</v>
      </c>
      <c r="E19" s="74">
        <v>5.16</v>
      </c>
      <c r="F19" s="74"/>
    </row>
    <row r="20" s="78" customFormat="1" ht="18.95" customHeight="1" spans="1:6">
      <c r="A20" s="87" t="s">
        <v>509</v>
      </c>
      <c r="B20" s="73" t="s">
        <v>510</v>
      </c>
      <c r="C20" s="74">
        <v>3.55</v>
      </c>
      <c r="D20" s="74">
        <v>4.35</v>
      </c>
      <c r="E20" s="74">
        <v>4.35</v>
      </c>
      <c r="F20" s="74"/>
    </row>
    <row r="21" s="78" customFormat="1" ht="19.8" customHeight="1" spans="1:6">
      <c r="A21" s="87" t="s">
        <v>374</v>
      </c>
      <c r="B21" s="73" t="s">
        <v>375</v>
      </c>
      <c r="C21" s="74">
        <v>10266.49</v>
      </c>
      <c r="D21" s="74">
        <f t="shared" ref="D21:D32" si="0">E21+F21</f>
        <v>7709.75</v>
      </c>
      <c r="E21" s="74">
        <v>351.45</v>
      </c>
      <c r="F21" s="74">
        <f>F22+F28+F33</f>
        <v>7358.3</v>
      </c>
    </row>
    <row r="22" s="78" customFormat="1" ht="17.25" customHeight="1" spans="1:6">
      <c r="A22" s="87" t="s">
        <v>511</v>
      </c>
      <c r="B22" s="73" t="s">
        <v>512</v>
      </c>
      <c r="C22" s="74">
        <v>1436.65</v>
      </c>
      <c r="D22" s="74">
        <f t="shared" si="0"/>
        <v>755.45</v>
      </c>
      <c r="E22" s="74">
        <v>351.45</v>
      </c>
      <c r="F22" s="74">
        <f>F24+F25+F26+F27</f>
        <v>404</v>
      </c>
    </row>
    <row r="23" s="78" customFormat="1" ht="18.95" customHeight="1" spans="1:6">
      <c r="A23" s="87" t="s">
        <v>513</v>
      </c>
      <c r="B23" s="73" t="s">
        <v>514</v>
      </c>
      <c r="C23" s="74">
        <v>361.58</v>
      </c>
      <c r="D23" s="74">
        <f t="shared" si="0"/>
        <v>351.45</v>
      </c>
      <c r="E23" s="74">
        <v>351.45</v>
      </c>
      <c r="F23" s="74"/>
    </row>
    <row r="24" s="78" customFormat="1" ht="18.95" customHeight="1" spans="1:6">
      <c r="A24" s="87" t="s">
        <v>515</v>
      </c>
      <c r="B24" s="73" t="s">
        <v>516</v>
      </c>
      <c r="C24" s="74">
        <v>207</v>
      </c>
      <c r="D24" s="74">
        <f t="shared" si="0"/>
        <v>254.91</v>
      </c>
      <c r="E24" s="74"/>
      <c r="F24" s="74">
        <v>254.91</v>
      </c>
    </row>
    <row r="25" s="78" customFormat="1" ht="18.95" customHeight="1" spans="1:6">
      <c r="A25" s="87" t="s">
        <v>517</v>
      </c>
      <c r="B25" s="73" t="s">
        <v>518</v>
      </c>
      <c r="C25" s="74">
        <v>13.22</v>
      </c>
      <c r="D25" s="74">
        <f t="shared" si="0"/>
        <v>21.3</v>
      </c>
      <c r="E25" s="74"/>
      <c r="F25" s="74">
        <v>21.3</v>
      </c>
    </row>
    <row r="26" s="78" customFormat="1" ht="18.95" customHeight="1" spans="1:6">
      <c r="A26" s="87" t="s">
        <v>519</v>
      </c>
      <c r="B26" s="73" t="s">
        <v>520</v>
      </c>
      <c r="C26" s="74">
        <v>11.07</v>
      </c>
      <c r="D26" s="74">
        <f t="shared" si="0"/>
        <v>4.5</v>
      </c>
      <c r="E26" s="74"/>
      <c r="F26" s="74">
        <v>4.5</v>
      </c>
    </row>
    <row r="27" s="78" customFormat="1" ht="18.95" customHeight="1" spans="1:6">
      <c r="A27" s="87" t="s">
        <v>521</v>
      </c>
      <c r="B27" s="73" t="s">
        <v>522</v>
      </c>
      <c r="C27" s="74">
        <v>843.78</v>
      </c>
      <c r="D27" s="74">
        <f t="shared" si="0"/>
        <v>123.29</v>
      </c>
      <c r="E27" s="74"/>
      <c r="F27" s="74">
        <v>123.29</v>
      </c>
    </row>
    <row r="28" s="78" customFormat="1" ht="17.25" customHeight="1" spans="1:6">
      <c r="A28" s="87" t="s">
        <v>523</v>
      </c>
      <c r="B28" s="73" t="s">
        <v>524</v>
      </c>
      <c r="C28" s="74">
        <v>8825.91</v>
      </c>
      <c r="D28" s="74">
        <f t="shared" si="0"/>
        <v>6953.8</v>
      </c>
      <c r="E28" s="74"/>
      <c r="F28" s="74">
        <v>6953.8</v>
      </c>
    </row>
    <row r="29" s="78" customFormat="1" ht="18.95" customHeight="1" spans="1:6">
      <c r="A29" s="87" t="s">
        <v>525</v>
      </c>
      <c r="B29" s="73" t="s">
        <v>526</v>
      </c>
      <c r="C29" s="74">
        <v>4139.86</v>
      </c>
      <c r="D29" s="74">
        <f t="shared" si="0"/>
        <v>6178.3</v>
      </c>
      <c r="E29" s="74"/>
      <c r="F29" s="74">
        <v>6178.3</v>
      </c>
    </row>
    <row r="30" s="78" customFormat="1" ht="18.95" customHeight="1" spans="1:6">
      <c r="A30" s="87" t="s">
        <v>527</v>
      </c>
      <c r="B30" s="73" t="s">
        <v>528</v>
      </c>
      <c r="C30" s="74">
        <v>4491.72</v>
      </c>
      <c r="D30" s="74">
        <f t="shared" si="0"/>
        <v>431.5</v>
      </c>
      <c r="E30" s="74"/>
      <c r="F30" s="74">
        <v>431.5</v>
      </c>
    </row>
    <row r="31" s="78" customFormat="1" ht="18.95" customHeight="1" spans="1:6">
      <c r="A31" s="87" t="s">
        <v>529</v>
      </c>
      <c r="B31" s="73" t="s">
        <v>530</v>
      </c>
      <c r="C31" s="74">
        <v>76.33</v>
      </c>
      <c r="D31" s="74">
        <f t="shared" si="0"/>
        <v>34.5</v>
      </c>
      <c r="E31" s="74"/>
      <c r="F31" s="74">
        <v>34.5</v>
      </c>
    </row>
    <row r="32" s="78" customFormat="1" ht="18.95" customHeight="1" spans="1:6">
      <c r="A32" s="87" t="s">
        <v>531</v>
      </c>
      <c r="B32" s="73" t="s">
        <v>532</v>
      </c>
      <c r="C32" s="74">
        <v>118</v>
      </c>
      <c r="D32" s="74">
        <f t="shared" si="0"/>
        <v>309.5</v>
      </c>
      <c r="E32" s="74"/>
      <c r="F32" s="74">
        <v>309.5</v>
      </c>
    </row>
    <row r="33" s="78" customFormat="1" ht="18.95" customHeight="1" spans="1:6">
      <c r="A33" s="87" t="s">
        <v>533</v>
      </c>
      <c r="B33" s="73" t="s">
        <v>534</v>
      </c>
      <c r="C33" s="74">
        <v>3.93</v>
      </c>
      <c r="D33" s="74">
        <v>0.5</v>
      </c>
      <c r="E33" s="74"/>
      <c r="F33" s="74">
        <v>0.5</v>
      </c>
    </row>
    <row r="34" s="78" customFormat="1" ht="17.25" customHeight="1" spans="1:6">
      <c r="A34" s="87" t="s">
        <v>535</v>
      </c>
      <c r="B34" s="73" t="s">
        <v>536</v>
      </c>
      <c r="C34" s="74">
        <v>3.93</v>
      </c>
      <c r="D34" s="74">
        <v>0.5</v>
      </c>
      <c r="E34" s="74"/>
      <c r="F34" s="74">
        <v>0.5</v>
      </c>
    </row>
    <row r="35" s="78" customFormat="1" ht="17.25" customHeight="1" spans="1:6">
      <c r="A35" s="87" t="s">
        <v>408</v>
      </c>
      <c r="B35" s="73" t="s">
        <v>409</v>
      </c>
      <c r="C35" s="74">
        <v>32.97</v>
      </c>
      <c r="D35" s="74">
        <v>33.15</v>
      </c>
      <c r="E35" s="74">
        <v>33.15</v>
      </c>
      <c r="F35" s="74"/>
    </row>
    <row r="36" s="78" customFormat="1" ht="18.95" customHeight="1" spans="1:6">
      <c r="A36" s="87" t="s">
        <v>537</v>
      </c>
      <c r="B36" s="73" t="s">
        <v>538</v>
      </c>
      <c r="C36" s="74">
        <v>32.97</v>
      </c>
      <c r="D36" s="74">
        <v>33.15</v>
      </c>
      <c r="E36" s="74">
        <v>33.15</v>
      </c>
      <c r="F36" s="74"/>
    </row>
    <row r="37" s="78" customFormat="1" ht="19.8" customHeight="1" spans="1:6">
      <c r="A37" s="87" t="s">
        <v>539</v>
      </c>
      <c r="B37" s="73" t="s">
        <v>540</v>
      </c>
      <c r="C37" s="74">
        <v>32.97</v>
      </c>
      <c r="D37" s="74">
        <v>33.15</v>
      </c>
      <c r="E37" s="74">
        <v>33.15</v>
      </c>
      <c r="F37" s="74"/>
    </row>
    <row r="38" customHeight="1" spans="1:6">
      <c r="A38" s="36"/>
      <c r="B38" s="36"/>
      <c r="C38" s="67"/>
      <c r="D38" s="67"/>
      <c r="E38" s="67"/>
      <c r="F38" s="67"/>
    </row>
    <row r="39" customHeight="1" spans="1:6">
      <c r="A39" s="36"/>
      <c r="B39" s="36"/>
      <c r="C39" s="36"/>
      <c r="D39" s="36"/>
      <c r="E39" s="36"/>
      <c r="F39" s="36"/>
    </row>
    <row r="40" customHeight="1" spans="1:6">
      <c r="A40" s="36"/>
      <c r="B40" s="36"/>
      <c r="C40" s="36"/>
      <c r="E40" s="36"/>
      <c r="F40" s="36"/>
    </row>
    <row r="41" customHeight="1" spans="1:6">
      <c r="A41" s="36"/>
      <c r="B41" s="36"/>
      <c r="C41" s="36"/>
      <c r="E41" s="36"/>
      <c r="F41" s="36"/>
    </row>
    <row r="42" s="36" customFormat="1" customHeight="1"/>
    <row r="43" customHeight="1" spans="1:3">
      <c r="A43" s="36"/>
      <c r="B43" s="36"/>
      <c r="C43" s="36"/>
    </row>
    <row r="44" customHeight="1" spans="1:5">
      <c r="A44" s="36"/>
      <c r="B44" s="36"/>
      <c r="C44" s="36"/>
      <c r="E44" s="36"/>
    </row>
    <row r="45" customHeight="1" spans="1:3">
      <c r="A45" s="36"/>
      <c r="B45" s="36"/>
      <c r="C45" s="36"/>
    </row>
    <row r="46" customHeight="1" spans="1:3">
      <c r="A46" s="36"/>
      <c r="B46" s="36"/>
      <c r="C46" s="36"/>
    </row>
    <row r="47" customHeight="1" spans="2:4">
      <c r="B47" s="36"/>
      <c r="C47" s="36"/>
      <c r="D47" s="36"/>
    </row>
    <row r="49" customHeight="1" spans="1:1">
      <c r="A49" s="36"/>
    </row>
    <row r="51" customHeight="1" spans="2:3">
      <c r="B51" s="36"/>
      <c r="C51" s="36"/>
    </row>
    <row r="52" customHeight="1" spans="2:3">
      <c r="B52" s="36"/>
      <c r="C52" s="36"/>
    </row>
  </sheetData>
  <mergeCells count="4">
    <mergeCell ref="A5:B5"/>
    <mergeCell ref="D5:F5"/>
    <mergeCell ref="A7:B7"/>
    <mergeCell ref="C5:C6"/>
  </mergeCells>
  <printOptions horizontalCentered="1"/>
  <pageMargins left="0" right="0" top="1" bottom="1" header="0.5" footer="0.5"/>
  <pageSetup paperSize="9" scale="81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showZeros="0" workbookViewId="0">
      <selection activeCell="I6" sqref="I6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541</v>
      </c>
      <c r="E1" s="63"/>
    </row>
    <row r="2" s="62" customFormat="1" ht="60" customHeight="1" spans="1:5">
      <c r="A2" s="64" t="s">
        <v>542</v>
      </c>
      <c r="B2" s="65"/>
      <c r="C2" s="65"/>
      <c r="D2" s="65"/>
      <c r="E2" s="65"/>
    </row>
    <row r="3" customHeight="1" spans="1:5">
      <c r="A3" s="66"/>
      <c r="B3" s="66"/>
      <c r="C3" s="66"/>
      <c r="D3" s="66"/>
      <c r="E3" s="66"/>
    </row>
    <row r="4" s="46" customFormat="1" customHeight="1" spans="1:5">
      <c r="A4" s="67"/>
      <c r="B4" s="68"/>
      <c r="C4" s="68"/>
      <c r="D4" s="68"/>
      <c r="E4" s="69" t="s">
        <v>313</v>
      </c>
    </row>
    <row r="5" s="46" customFormat="1" ht="22" customHeight="1" spans="1:5">
      <c r="A5" s="47" t="s">
        <v>543</v>
      </c>
      <c r="B5" s="47"/>
      <c r="C5" s="47" t="s">
        <v>544</v>
      </c>
      <c r="D5" s="47"/>
      <c r="E5" s="47"/>
    </row>
    <row r="6" s="46" customFormat="1" ht="22" customHeight="1" spans="1:5">
      <c r="A6" s="47" t="s">
        <v>352</v>
      </c>
      <c r="B6" s="47" t="s">
        <v>353</v>
      </c>
      <c r="C6" s="47" t="s">
        <v>342</v>
      </c>
      <c r="D6" s="47" t="s">
        <v>545</v>
      </c>
      <c r="E6" s="47" t="s">
        <v>546</v>
      </c>
    </row>
    <row r="7" s="46" customFormat="1" customHeight="1" spans="1:10">
      <c r="A7" s="70" t="s">
        <v>342</v>
      </c>
      <c r="B7" s="70"/>
      <c r="C7" s="71">
        <v>512.06</v>
      </c>
      <c r="D7" s="71">
        <v>433.35</v>
      </c>
      <c r="E7" s="71">
        <v>78.71</v>
      </c>
      <c r="J7" s="76"/>
    </row>
    <row r="8" s="46" customFormat="1" customHeight="1" spans="1:5">
      <c r="A8" s="72" t="s">
        <v>547</v>
      </c>
      <c r="B8" s="73" t="s">
        <v>548</v>
      </c>
      <c r="C8" s="74">
        <v>397.08</v>
      </c>
      <c r="D8" s="74">
        <v>397.08</v>
      </c>
      <c r="E8" s="74"/>
    </row>
    <row r="9" s="46" customFormat="1" customHeight="1" spans="1:11">
      <c r="A9" s="75" t="s">
        <v>549</v>
      </c>
      <c r="B9" s="73" t="s">
        <v>550</v>
      </c>
      <c r="C9" s="74">
        <v>94.16</v>
      </c>
      <c r="D9" s="74">
        <v>94.16</v>
      </c>
      <c r="E9" s="74"/>
      <c r="G9" s="76"/>
      <c r="K9" s="76"/>
    </row>
    <row r="10" s="46" customFormat="1" customHeight="1" spans="1:7">
      <c r="A10" s="75" t="s">
        <v>551</v>
      </c>
      <c r="B10" s="73" t="s">
        <v>552</v>
      </c>
      <c r="C10" s="74">
        <v>59.37</v>
      </c>
      <c r="D10" s="74">
        <v>59.37</v>
      </c>
      <c r="E10" s="74"/>
      <c r="F10" s="76"/>
      <c r="G10" s="76"/>
    </row>
    <row r="11" s="46" customFormat="1" customHeight="1" spans="1:6">
      <c r="A11" s="75" t="s">
        <v>553</v>
      </c>
      <c r="B11" s="73" t="s">
        <v>554</v>
      </c>
      <c r="C11" s="74">
        <v>122.68</v>
      </c>
      <c r="D11" s="74">
        <v>122.68</v>
      </c>
      <c r="E11" s="74"/>
      <c r="F11" s="76"/>
    </row>
    <row r="12" s="46" customFormat="1" customHeight="1" spans="1:6">
      <c r="A12" s="75" t="s">
        <v>555</v>
      </c>
      <c r="B12" s="73" t="s">
        <v>556</v>
      </c>
      <c r="C12" s="74">
        <v>38.51</v>
      </c>
      <c r="D12" s="74">
        <v>38.51</v>
      </c>
      <c r="E12" s="74"/>
      <c r="F12" s="76"/>
    </row>
    <row r="13" s="46" customFormat="1" customHeight="1" spans="1:6">
      <c r="A13" s="75" t="s">
        <v>557</v>
      </c>
      <c r="B13" s="73" t="s">
        <v>558</v>
      </c>
      <c r="C13" s="74">
        <v>19.26</v>
      </c>
      <c r="D13" s="74">
        <v>19.26</v>
      </c>
      <c r="E13" s="74"/>
      <c r="F13" s="76"/>
    </row>
    <row r="14" s="46" customFormat="1" customHeight="1" spans="1:10">
      <c r="A14" s="75" t="s">
        <v>559</v>
      </c>
      <c r="B14" s="73" t="s">
        <v>560</v>
      </c>
      <c r="C14" s="74">
        <v>20.46</v>
      </c>
      <c r="D14" s="74">
        <v>20.46</v>
      </c>
      <c r="E14" s="74"/>
      <c r="F14" s="76"/>
      <c r="G14" s="76"/>
      <c r="J14" s="76"/>
    </row>
    <row r="15" s="46" customFormat="1" customHeight="1" spans="1:11">
      <c r="A15" s="75" t="s">
        <v>561</v>
      </c>
      <c r="B15" s="73" t="s">
        <v>562</v>
      </c>
      <c r="C15" s="74">
        <v>5.16</v>
      </c>
      <c r="D15" s="74">
        <v>5.16</v>
      </c>
      <c r="E15" s="74"/>
      <c r="F15" s="76"/>
      <c r="K15" s="76"/>
    </row>
    <row r="16" s="46" customFormat="1" customHeight="1" spans="1:11">
      <c r="A16" s="75" t="s">
        <v>563</v>
      </c>
      <c r="B16" s="73" t="s">
        <v>564</v>
      </c>
      <c r="C16" s="74">
        <v>4.33</v>
      </c>
      <c r="D16" s="74">
        <v>4.33</v>
      </c>
      <c r="E16" s="74"/>
      <c r="F16" s="76"/>
      <c r="G16" s="76"/>
      <c r="K16" s="76"/>
    </row>
    <row r="17" s="46" customFormat="1" customHeight="1" spans="1:11">
      <c r="A17" s="75" t="s">
        <v>565</v>
      </c>
      <c r="B17" s="73" t="s">
        <v>566</v>
      </c>
      <c r="C17" s="74">
        <v>33.15</v>
      </c>
      <c r="D17" s="74">
        <v>33.15</v>
      </c>
      <c r="E17" s="74"/>
      <c r="F17" s="76"/>
      <c r="G17" s="76"/>
      <c r="K17" s="76"/>
    </row>
    <row r="18" s="46" customFormat="1" customHeight="1" spans="1:11">
      <c r="A18" s="72" t="s">
        <v>567</v>
      </c>
      <c r="B18" s="73" t="s">
        <v>568</v>
      </c>
      <c r="C18" s="74">
        <v>75.39</v>
      </c>
      <c r="D18" s="74"/>
      <c r="E18" s="74">
        <v>75.39</v>
      </c>
      <c r="F18" s="76"/>
      <c r="G18" s="76"/>
      <c r="K18" s="76"/>
    </row>
    <row r="19" s="46" customFormat="1" customHeight="1" spans="1:11">
      <c r="A19" s="75" t="s">
        <v>569</v>
      </c>
      <c r="B19" s="73" t="s">
        <v>570</v>
      </c>
      <c r="C19" s="74">
        <v>2.08</v>
      </c>
      <c r="D19" s="74"/>
      <c r="E19" s="74">
        <v>2.08</v>
      </c>
      <c r="F19" s="76"/>
      <c r="G19" s="76"/>
      <c r="K19" s="76"/>
    </row>
    <row r="20" s="46" customFormat="1" customHeight="1" spans="1:11">
      <c r="A20" s="75" t="s">
        <v>571</v>
      </c>
      <c r="B20" s="73" t="s">
        <v>572</v>
      </c>
      <c r="C20" s="74">
        <v>0.2</v>
      </c>
      <c r="D20" s="74"/>
      <c r="E20" s="74">
        <v>0.2</v>
      </c>
      <c r="F20" s="76"/>
      <c r="G20" s="76"/>
      <c r="K20" s="76"/>
    </row>
    <row r="21" s="46" customFormat="1" customHeight="1" spans="1:11">
      <c r="A21" s="75" t="s">
        <v>573</v>
      </c>
      <c r="B21" s="73" t="s">
        <v>574</v>
      </c>
      <c r="C21" s="74">
        <v>2</v>
      </c>
      <c r="D21" s="74"/>
      <c r="E21" s="74">
        <v>2</v>
      </c>
      <c r="K21" s="76"/>
    </row>
    <row r="22" s="46" customFormat="1" customHeight="1" spans="1:7">
      <c r="A22" s="75" t="s">
        <v>575</v>
      </c>
      <c r="B22" s="73" t="s">
        <v>576</v>
      </c>
      <c r="C22" s="74">
        <v>4.99</v>
      </c>
      <c r="D22" s="74"/>
      <c r="E22" s="74">
        <v>4.99</v>
      </c>
      <c r="F22" s="76"/>
      <c r="G22" s="76"/>
    </row>
    <row r="23" s="46" customFormat="1" customHeight="1" spans="1:14">
      <c r="A23" s="75" t="s">
        <v>577</v>
      </c>
      <c r="B23" s="73" t="s">
        <v>578</v>
      </c>
      <c r="C23" s="74">
        <v>2</v>
      </c>
      <c r="D23" s="74"/>
      <c r="E23" s="74">
        <v>2</v>
      </c>
      <c r="F23" s="76"/>
      <c r="G23" s="76"/>
      <c r="N23" s="76"/>
    </row>
    <row r="24" s="46" customFormat="1" customHeight="1" spans="1:5">
      <c r="A24" s="75" t="s">
        <v>579</v>
      </c>
      <c r="B24" s="73" t="s">
        <v>580</v>
      </c>
      <c r="C24" s="74">
        <v>3</v>
      </c>
      <c r="D24" s="74"/>
      <c r="E24" s="74">
        <v>3</v>
      </c>
    </row>
    <row r="25" s="46" customFormat="1" customHeight="1" spans="1:10">
      <c r="A25" s="75" t="s">
        <v>581</v>
      </c>
      <c r="B25" s="73" t="s">
        <v>582</v>
      </c>
      <c r="C25" s="74">
        <v>7.86</v>
      </c>
      <c r="D25" s="74"/>
      <c r="E25" s="74">
        <v>7.86</v>
      </c>
      <c r="J25" s="76"/>
    </row>
    <row r="26" s="46" customFormat="1" customHeight="1" spans="1:5">
      <c r="A26" s="75" t="s">
        <v>583</v>
      </c>
      <c r="B26" s="73" t="s">
        <v>584</v>
      </c>
      <c r="C26" s="74">
        <v>2.82</v>
      </c>
      <c r="D26" s="74"/>
      <c r="E26" s="74">
        <v>2.82</v>
      </c>
    </row>
    <row r="27" s="46" customFormat="1" customHeight="1" spans="1:7">
      <c r="A27" s="75" t="s">
        <v>585</v>
      </c>
      <c r="B27" s="73" t="s">
        <v>586</v>
      </c>
      <c r="C27" s="74">
        <v>10</v>
      </c>
      <c r="D27" s="74"/>
      <c r="E27" s="74">
        <v>10</v>
      </c>
      <c r="F27" s="76"/>
      <c r="G27" s="76"/>
    </row>
    <row r="28" s="46" customFormat="1" customHeight="1" spans="1:12">
      <c r="A28" s="75" t="s">
        <v>587</v>
      </c>
      <c r="B28" s="73" t="s">
        <v>588</v>
      </c>
      <c r="C28" s="74">
        <v>17.16</v>
      </c>
      <c r="D28" s="74"/>
      <c r="E28" s="74">
        <v>17.16</v>
      </c>
      <c r="G28" s="76"/>
      <c r="L28" s="76"/>
    </row>
    <row r="29" s="46" customFormat="1" customHeight="1" spans="1:6">
      <c r="A29" s="72" t="s">
        <v>589</v>
      </c>
      <c r="B29" s="73" t="s">
        <v>590</v>
      </c>
      <c r="C29" s="74">
        <v>23.28</v>
      </c>
      <c r="D29" s="74"/>
      <c r="E29" s="74">
        <v>23.28</v>
      </c>
      <c r="F29" s="76"/>
    </row>
    <row r="30" s="46" customFormat="1" customHeight="1" spans="1:5">
      <c r="A30" s="75" t="s">
        <v>591</v>
      </c>
      <c r="B30" s="73" t="s">
        <v>592</v>
      </c>
      <c r="C30" s="74">
        <v>39.59</v>
      </c>
      <c r="D30" s="74">
        <v>36.27</v>
      </c>
      <c r="E30" s="74">
        <v>3.31</v>
      </c>
    </row>
    <row r="31" s="46" customFormat="1" customHeight="1" spans="1:5">
      <c r="A31" s="77" t="s">
        <v>593</v>
      </c>
      <c r="B31" s="73" t="s">
        <v>594</v>
      </c>
      <c r="C31" s="74">
        <v>35.23</v>
      </c>
      <c r="D31" s="74">
        <v>31.92</v>
      </c>
      <c r="E31" s="74">
        <v>3.31</v>
      </c>
    </row>
    <row r="32" customHeight="1" spans="1:5">
      <c r="A32" s="77" t="s">
        <v>595</v>
      </c>
      <c r="B32" s="73" t="s">
        <v>596</v>
      </c>
      <c r="C32" s="74">
        <v>4.35</v>
      </c>
      <c r="D32" s="74">
        <v>4.35</v>
      </c>
      <c r="E32" s="74"/>
    </row>
    <row r="33" customHeight="1" spans="4:14">
      <c r="D33" s="36"/>
      <c r="E33" s="36"/>
      <c r="F33" s="36"/>
      <c r="N33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s="17" customFormat="1" ht="20.1" customHeight="1" spans="1:12">
      <c r="A1" s="18" t="s">
        <v>597</v>
      </c>
      <c r="L1" s="57"/>
    </row>
    <row r="2" s="42" customFormat="1" ht="66" customHeight="1" spans="1:12">
      <c r="A2" s="43" t="s">
        <v>598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="17" customFormat="1" ht="20.1" customHeight="1" spans="1:12">
      <c r="A3" s="4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="17" customFormat="1" ht="20.1" customHeight="1" spans="1:1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8" t="s">
        <v>313</v>
      </c>
    </row>
    <row r="5" s="17" customFormat="1" ht="25.5" customHeight="1" spans="1:12">
      <c r="A5" s="47" t="s">
        <v>486</v>
      </c>
      <c r="B5" s="47"/>
      <c r="C5" s="47"/>
      <c r="D5" s="47"/>
      <c r="E5" s="47"/>
      <c r="F5" s="48"/>
      <c r="G5" s="47" t="s">
        <v>487</v>
      </c>
      <c r="H5" s="47"/>
      <c r="I5" s="47"/>
      <c r="J5" s="47"/>
      <c r="K5" s="47"/>
      <c r="L5" s="47"/>
    </row>
    <row r="6" s="17" customFormat="1" ht="22.5" customHeight="1" spans="1:12">
      <c r="A6" s="49" t="s">
        <v>342</v>
      </c>
      <c r="B6" s="9" t="s">
        <v>599</v>
      </c>
      <c r="C6" s="49" t="s">
        <v>600</v>
      </c>
      <c r="D6" s="49"/>
      <c r="E6" s="49"/>
      <c r="F6" s="50" t="s">
        <v>601</v>
      </c>
      <c r="G6" s="51" t="s">
        <v>342</v>
      </c>
      <c r="H6" s="52" t="s">
        <v>599</v>
      </c>
      <c r="I6" s="49" t="s">
        <v>600</v>
      </c>
      <c r="J6" s="49"/>
      <c r="K6" s="59"/>
      <c r="L6" s="49" t="s">
        <v>601</v>
      </c>
    </row>
    <row r="7" s="17" customFormat="1" ht="33.75" customHeight="1" spans="1:12">
      <c r="A7" s="53"/>
      <c r="B7" s="8"/>
      <c r="C7" s="54" t="s">
        <v>488</v>
      </c>
      <c r="D7" s="14" t="s">
        <v>602</v>
      </c>
      <c r="E7" s="14" t="s">
        <v>603</v>
      </c>
      <c r="F7" s="53"/>
      <c r="G7" s="55"/>
      <c r="H7" s="8"/>
      <c r="I7" s="60" t="s">
        <v>488</v>
      </c>
      <c r="J7" s="14" t="s">
        <v>602</v>
      </c>
      <c r="K7" s="61" t="s">
        <v>603</v>
      </c>
      <c r="L7" s="53"/>
    </row>
    <row r="8" s="17" customFormat="1" ht="21" customHeight="1" spans="1:12">
      <c r="A8" s="56">
        <v>14</v>
      </c>
      <c r="B8" s="56"/>
      <c r="C8" s="56">
        <v>10</v>
      </c>
      <c r="D8" s="56"/>
      <c r="E8" s="56">
        <v>10</v>
      </c>
      <c r="F8" s="56">
        <v>4</v>
      </c>
      <c r="G8" s="56">
        <v>12</v>
      </c>
      <c r="H8" s="56"/>
      <c r="I8" s="56">
        <v>10</v>
      </c>
      <c r="J8" s="56"/>
      <c r="K8" s="56">
        <v>10</v>
      </c>
      <c r="L8" s="56">
        <v>2</v>
      </c>
    </row>
    <row r="9" s="17" customFormat="1" customHeight="1" spans="7:12">
      <c r="G9" s="36"/>
      <c r="H9" s="36"/>
      <c r="I9" s="36"/>
      <c r="J9" s="36"/>
      <c r="K9" s="36"/>
      <c r="L9" s="36"/>
    </row>
    <row r="10" s="17" customFormat="1" customHeight="1" spans="7:12">
      <c r="G10" s="36"/>
      <c r="H10" s="36"/>
      <c r="I10" s="36"/>
      <c r="L10" s="36"/>
    </row>
    <row r="11" s="17" customFormat="1" customHeight="1" spans="6:11">
      <c r="F11" s="36"/>
      <c r="G11" s="36"/>
      <c r="H11" s="36"/>
      <c r="I11" s="36"/>
      <c r="J11" s="36"/>
      <c r="K11" s="36"/>
    </row>
    <row r="12" s="17" customFormat="1" customHeight="1" spans="4:9">
      <c r="D12" s="36"/>
      <c r="G12" s="36"/>
      <c r="H12" s="36"/>
      <c r="I12" s="36"/>
    </row>
    <row r="13" s="17" customFormat="1" customHeight="1" spans="10:10">
      <c r="J13" s="36"/>
    </row>
    <row r="14" s="17" customFormat="1" customHeight="1" spans="11:12">
      <c r="K14" s="36"/>
      <c r="L14" s="36"/>
    </row>
    <row r="18" s="17" customFormat="1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showGridLines="0" showZeros="0" workbookViewId="0">
      <selection activeCell="F11" sqref="F11"/>
    </sheetView>
  </sheetViews>
  <sheetFormatPr defaultColWidth="6.88333333333333" defaultRowHeight="12.75" customHeight="1"/>
  <cols>
    <col min="1" max="8" width="21.875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604</v>
      </c>
      <c r="E1" s="19"/>
    </row>
    <row r="2" s="15" customFormat="1" ht="68" customHeight="1" spans="1:8">
      <c r="A2" s="37" t="s">
        <v>605</v>
      </c>
      <c r="B2" s="37"/>
      <c r="C2" s="37"/>
      <c r="D2" s="37"/>
      <c r="E2" s="37"/>
      <c r="F2" s="37"/>
      <c r="G2" s="37"/>
      <c r="H2" s="37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606</v>
      </c>
      <c r="B5" s="26" t="s">
        <v>607</v>
      </c>
      <c r="C5" s="26" t="s">
        <v>608</v>
      </c>
      <c r="D5" s="27" t="s">
        <v>609</v>
      </c>
      <c r="E5" s="27" t="s">
        <v>610</v>
      </c>
      <c r="F5" s="27"/>
      <c r="G5" s="27"/>
      <c r="H5" s="27" t="s">
        <v>611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416</v>
      </c>
      <c r="G6" s="27" t="s">
        <v>417</v>
      </c>
      <c r="H6" s="27"/>
    </row>
    <row r="7" ht="20.1" customHeight="1" spans="1:8">
      <c r="A7" s="29" t="s">
        <v>342</v>
      </c>
      <c r="B7" s="29"/>
      <c r="C7" s="30"/>
      <c r="D7" s="38">
        <v>704</v>
      </c>
      <c r="E7" s="38">
        <v>704</v>
      </c>
      <c r="F7" s="31"/>
      <c r="G7" s="38">
        <v>704</v>
      </c>
      <c r="H7" s="30"/>
    </row>
    <row r="8" ht="20.1" customHeight="1" spans="1:8">
      <c r="A8" s="32" t="s">
        <v>402</v>
      </c>
      <c r="B8" s="39" t="s">
        <v>403</v>
      </c>
      <c r="C8" s="30"/>
      <c r="D8" s="40">
        <v>704</v>
      </c>
      <c r="E8" s="31">
        <v>704</v>
      </c>
      <c r="F8" s="31"/>
      <c r="G8" s="40">
        <v>704</v>
      </c>
      <c r="H8" s="30"/>
    </row>
    <row r="9" ht="47" customHeight="1" spans="1:8">
      <c r="A9" s="32" t="s">
        <v>404</v>
      </c>
      <c r="B9" s="39" t="s">
        <v>405</v>
      </c>
      <c r="C9" s="30"/>
      <c r="D9" s="40">
        <v>704</v>
      </c>
      <c r="E9" s="31">
        <v>704</v>
      </c>
      <c r="F9" s="31"/>
      <c r="G9" s="40">
        <v>704</v>
      </c>
      <c r="H9" s="30"/>
    </row>
    <row r="10" ht="20.1" customHeight="1" spans="1:8">
      <c r="A10" s="32" t="s">
        <v>406</v>
      </c>
      <c r="B10" s="39" t="s">
        <v>407</v>
      </c>
      <c r="C10" s="30"/>
      <c r="D10" s="40">
        <v>704</v>
      </c>
      <c r="E10" s="31">
        <v>704</v>
      </c>
      <c r="F10" s="31"/>
      <c r="G10" s="40">
        <v>704</v>
      </c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C18" s="36"/>
      <c r="D18" s="36"/>
      <c r="E18" s="36"/>
    </row>
    <row r="19" customHeight="1" spans="1:5">
      <c r="A19" s="36"/>
      <c r="B19" s="36"/>
      <c r="C19" s="36"/>
      <c r="E19" s="36"/>
    </row>
    <row r="20" customHeight="1" spans="1:5">
      <c r="A20" s="36"/>
      <c r="B20" s="36"/>
      <c r="D20" s="36"/>
      <c r="E20" s="36"/>
    </row>
    <row r="21" customHeight="1" spans="1:1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customHeight="1" spans="1:1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customHeight="1" spans="1:1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2" customHeight="1" spans="2:2">
      <c r="B32" s="36"/>
    </row>
    <row r="33" customHeight="1" spans="2:2">
      <c r="B33" s="36"/>
    </row>
    <row r="34" customHeight="1" spans="4:4">
      <c r="D34" s="36"/>
    </row>
  </sheetData>
  <mergeCells count="9">
    <mergeCell ref="A2:H2"/>
    <mergeCell ref="E5:G5"/>
    <mergeCell ref="A7:B7"/>
    <mergeCell ref="A5:A6"/>
    <mergeCell ref="B5:B6"/>
    <mergeCell ref="C5:C6"/>
    <mergeCell ref="D5:D6"/>
    <mergeCell ref="H5:H6"/>
    <mergeCell ref="A21:K23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歪歪</cp:lastModifiedBy>
  <dcterms:created xsi:type="dcterms:W3CDTF">2015-06-05T18:19:00Z</dcterms:created>
  <dcterms:modified xsi:type="dcterms:W3CDTF">2025-01-29T10:21:51Z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7504CFA6F8924531985FABB7E88AA34E_13</vt:lpwstr>
  </property>
</Properties>
</file>