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5" activeTab="9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一般公共预算支出-上年数'!$A$1:$F$42</definedName>
    <definedName name="_xlnm.Print_Area" localSheetId="3">'3 一般公共预算财政基本支出'!$A$1:$E$39</definedName>
    <definedName name="_xlnm.Print_Area" localSheetId="4">'4 一般公用预算“三公”经费支出表-上年数'!$A$1:$L$8</definedName>
    <definedName name="_xlnm.Print_Area" localSheetId="6">'6 部门收支总表'!$A$1:$D$28</definedName>
    <definedName name="_xlnm.Print_Area" localSheetId="9">'9 政府采购明细表'!$A$1:$K$8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<sst xmlns="http://schemas.openxmlformats.org/spreadsheetml/2006/main" count="1507" uniqueCount="523">
  <si>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</si>
  <si>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</si>
  <si>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</si>
  <si>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</si>
  <si>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</si>
  <si>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</si>
  <si>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</si>
  <si>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</si>
  <si>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</si>
  <si>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</si>
  <si>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</si>
  <si>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</si>
  <si>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</si>
  <si>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</si>
  <si>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</si>
  <si>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</si>
  <si>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</si>
  <si>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</si>
  <si>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</si>
  <si>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</si>
  <si>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</si>
  <si>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</si>
  <si>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</si>
  <si>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</si>
  <si>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</si>
  <si>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</si>
  <si>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</si>
  <si>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</si>
  <si>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</si>
  <si>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</si>
  <si>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</si>
  <si>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</si>
  <si>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</si>
  <si>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</si>
  <si>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</si>
  <si>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</si>
  <si>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</si>
  <si>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</si>
  <si>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</si>
  <si>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</si>
  <si>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</si>
  <si>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</si>
  <si>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</si>
  <si>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</si>
  <si>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</si>
  <si>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</si>
  <si>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</si>
  <si>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</si>
  <si>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</si>
  <si>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</si>
  <si>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</si>
  <si>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</si>
  <si>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</si>
  <si>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</si>
  <si>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</si>
  <si>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</si>
  <si>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</si>
  <si>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</si>
  <si>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</si>
  <si>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</si>
  <si>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</si>
  <si>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</si>
  <si>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</si>
  <si>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</si>
  <si>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</si>
  <si>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</si>
  <si>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</si>
  <si>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</si>
  <si>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</si>
  <si>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</si>
  <si>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</si>
  <si>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</si>
  <si>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</si>
  <si>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</si>
  <si>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</si>
  <si>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</si>
  <si>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</si>
  <si>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</si>
  <si>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</si>
  <si>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</si>
  <si>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</si>
  <si>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</si>
  <si>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</si>
  <si>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</si>
  <si>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</si>
  <si>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</si>
  <si>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</si>
  <si>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</si>
  <si>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</si>
  <si>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</si>
  <si>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</si>
  <si>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</si>
  <si>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</si>
  <si>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</si>
  <si>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</si>
  <si>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</si>
  <si>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</si>
  <si>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</si>
  <si>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</si>
  <si>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</si>
  <si>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</si>
  <si>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</si>
  <si>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</si>
  <si>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</si>
  <si>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</si>
  <si>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</si>
  <si>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</si>
  <si>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</si>
  <si>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</si>
  <si>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</si>
  <si>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</si>
  <si>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</si>
  <si>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</si>
  <si>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</si>
  <si>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</si>
  <si>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</si>
  <si>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</si>
  <si>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</si>
  <si>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</si>
  <si>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</si>
  <si>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</si>
  <si>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</si>
  <si>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</si>
  <si>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</si>
  <si>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</si>
  <si>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</si>
  <si>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</si>
  <si>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</si>
  <si>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</si>
  <si>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</si>
  <si>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</si>
  <si>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</si>
  <si>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</si>
  <si>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</si>
  <si>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</si>
  <si>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</si>
  <si>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</si>
  <si>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</si>
  <si>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</si>
  <si>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</si>
  <si>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</si>
  <si>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</si>
  <si>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</si>
  <si>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</si>
  <si>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</si>
  <si>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</si>
  <si>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</si>
  <si>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</si>
  <si>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</si>
  <si>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</si>
  <si>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</si>
  <si>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</si>
  <si>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</si>
  <si>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</si>
  <si>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</si>
  <si>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</si>
  <si>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</si>
  <si>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</si>
  <si>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</si>
  <si>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</si>
  <si>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</si>
  <si>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</si>
  <si>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</si>
  <si>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</si>
  <si>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</si>
  <si>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</si>
  <si>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</si>
  <si>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</si>
  <si>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</si>
  <si>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</si>
  <si>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</si>
  <si>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</si>
  <si>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</si>
  <si>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</si>
  <si>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</si>
  <si>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</si>
  <si>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</si>
  <si>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</si>
  <si>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</si>
  <si>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</si>
  <si>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</si>
  <si>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</si>
  <si>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</si>
  <si>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</si>
  <si>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</si>
  <si>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</si>
  <si>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</si>
  <si>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</si>
  <si>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</si>
  <si>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</si>
  <si>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</si>
  <si>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</si>
  <si>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</si>
  <si>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</si>
  <si>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</si>
  <si>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</si>
  <si>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</si>
  <si>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</si>
  <si>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</si>
  <si>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</si>
  <si>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</si>
  <si>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</si>
  <si>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</si>
  <si>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</si>
  <si>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</si>
  <si>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</si>
  <si>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</si>
  <si>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</si>
  <si>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</si>
  <si>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</si>
  <si>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</si>
  <si>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</si>
  <si>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</si>
  <si>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</si>
  <si>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</si>
  <si>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</si>
  <si>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</si>
  <si>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</si>
  <si>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</si>
  <si>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</si>
  <si>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</si>
  <si>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</si>
  <si>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</si>
  <si>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</si>
  <si>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</si>
  <si>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</si>
  <si>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</si>
  <si>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</si>
  <si>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</si>
  <si>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</si>
  <si>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</si>
  <si>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</si>
  <si>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</si>
  <si>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</si>
  <si>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</si>
  <si>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</si>
  <si>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</si>
  <si>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</si>
  <si>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</si>
  <si>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</si>
  <si>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</si>
  <si>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</si>
  <si>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</si>
  <si>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</si>
  <si>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</si>
  <si>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</si>
  <si>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</si>
  <si>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</si>
  <si>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</si>
  <si>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</si>
  <si>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</si>
  <si>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</si>
  <si>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</si>
  <si>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</si>
  <si>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</si>
  <si>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</si>
  <si>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</si>
  <si>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</si>
  <si>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</si>
  <si>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</si>
  <si>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</si>
  <si>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</si>
  <si>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</si>
  <si>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</si>
  <si>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</si>
  <si>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</si>
  <si>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</si>
  <si>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</si>
  <si>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</si>
  <si>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</si>
  <si>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</si>
  <si>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</si>
  <si>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</si>
  <si>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</si>
  <si>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</si>
  <si>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</si>
  <si>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</si>
  <si>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</si>
  <si>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</si>
  <si>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</si>
  <si>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</si>
  <si>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</si>
  <si>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</si>
  <si>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</si>
  <si>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</si>
  <si>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</si>
  <si>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</si>
  <si>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</si>
  <si>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</si>
  <si>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</si>
  <si>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</si>
  <si>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</si>
  <si>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</si>
  <si>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</si>
  <si>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</si>
  <si>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</si>
  <si>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</si>
  <si>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</si>
  <si>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</si>
  <si>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</si>
  <si>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</si>
  <si>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</si>
  <si>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</si>
  <si>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</si>
  <si>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</si>
  <si>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</si>
  <si>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</si>
  <si>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</si>
  <si>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</si>
  <si>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</si>
  <si>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</si>
  <si>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</si>
  <si>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</si>
  <si>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</si>
  <si>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</si>
  <si>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</si>
  <si>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</si>
  <si>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</si>
  <si>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</si>
  <si>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</si>
  <si>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</si>
  <si>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</si>
  <si>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</si>
  <si>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</si>
  <si>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</si>
  <si>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</si>
  <si>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</si>
  <si>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</si>
  <si>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</si>
  <si>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</si>
  <si>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</si>
  <si>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</si>
  <si>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</si>
  <si>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</si>
  <si>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</si>
  <si>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</si>
  <si>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表2</t>
  </si>
  <si>
    <t>重庆市江津区生态环境局一般公共预算财政拨款支出预算表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</si>
  <si>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</si>
  <si>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</si>
  <si>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</si>
  <si>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</si>
  <si>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</si>
  <si>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</si>
  <si>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</si>
  <si>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</si>
  <si>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</si>
  <si>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/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</si>
  <si>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</si>
  <si>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</si>
  <si>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</si>
  <si>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</si>
  <si>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</si>
  <si>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</si>
  <si>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</si>
  <si>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</si>
  <si>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</si>
  <si>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135.42.</t>
  </si>
  <si>
    <t>2080506</t>
  </si>
  <si>
    <t>机关事业单位职业年金缴费支出</t>
  </si>
  <si>
    <t>67.71.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</si>
  <si>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</si>
  <si>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</si>
  <si>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</si>
  <si>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</si>
  <si>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</si>
  <si>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</si>
  <si>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</si>
  <si>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</si>
  <si>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</si>
  <si>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</si>
  <si>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</si>
  <si>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</si>
  <si>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</si>
  <si>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</si>
  <si>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21101</t>
  </si>
  <si>
    <t>环境保护管理事务</t>
  </si>
  <si>
    <t>2110101</t>
  </si>
  <si>
    <t>行政运行</t>
  </si>
  <si>
    <t>2110102</t>
  </si>
  <si>
    <t>一般行政管理事务</t>
  </si>
  <si>
    <t>2110104</t>
  </si>
  <si>
    <t>生态环境保护宣传</t>
  </si>
  <si>
    <t>其他环境保护管理事务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</si>
  <si>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</si>
  <si>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</si>
  <si>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</si>
  <si>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</si>
  <si>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</si>
  <si>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</si>
  <si>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</si>
  <si>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</si>
  <si>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</si>
  <si>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</si>
  <si>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固体废弃物与化学品</t>
  </si>
  <si>
    <t>2110307</t>
  </si>
  <si>
    <t>土壤</t>
  </si>
  <si>
    <t>21111</t>
  </si>
  <si>
    <t>污染减排</t>
  </si>
  <si>
    <t>2111101</t>
  </si>
  <si>
    <t>生态环境监测与信息</t>
  </si>
  <si>
    <t>2111102</t>
  </si>
  <si>
    <t>生态环境执法监察</t>
  </si>
  <si>
    <t>其他节能环保支出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</si>
  <si>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</si>
  <si>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</si>
  <si>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</si>
  <si>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</si>
  <si>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</si>
  <si>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</si>
  <si>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</si>
  <si>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重庆市江津区生态环境局一般公共预算财政拨款基本支出预算表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</si>
  <si>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</si>
  <si>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</si>
  <si>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</si>
  <si>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</si>
  <si>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</si>
  <si>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</si>
  <si>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</si>
  <si>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</si>
  <si>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</si>
  <si>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</si>
  <si>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</si>
  <si>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</si>
  <si>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</si>
  <si>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</si>
  <si>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</si>
  <si>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</si>
  <si>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</si>
  <si>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</si>
  <si>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</si>
  <si>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</si>
  <si>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</si>
  <si>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</si>
  <si>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</si>
  <si>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</si>
  <si>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</si>
  <si>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</si>
  <si>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</si>
  <si>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</si>
  <si>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</si>
  <si>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</si>
  <si>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</si>
  <si>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</si>
  <si>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</si>
  <si>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</si>
  <si>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</si>
  <si>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</si>
  <si>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</si>
  <si>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</si>
  <si>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</si>
  <si>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</si>
  <si>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</si>
  <si>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</si>
  <si>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</si>
  <si>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</si>
  <si>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</si>
  <si>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</si>
  <si>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</si>
  <si>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</si>
  <si>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</si>
  <si>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</si>
  <si>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</si>
  <si>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</si>
  <si>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</si>
  <si>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</si>
  <si>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</si>
  <si>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</si>
  <si>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</si>
  <si>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</si>
  <si>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</si>
  <si>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</si>
  <si>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</si>
  <si>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</si>
  <si>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</si>
  <si>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</si>
  <si>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</si>
  <si>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</si>
  <si>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</si>
  <si>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310</t>
  </si>
  <si>
    <t>其他资本性支出</t>
  </si>
  <si>
    <t>　31002</t>
  </si>
  <si>
    <t>　　办公设备购置</t>
  </si>
  <si>
    <t>表4</t>
  </si>
  <si>
    <t>重庆市江津区生态环境局一般公共预算“三公”经费支出表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</si>
  <si>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</si>
  <si>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</si>
  <si>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</si>
  <si>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</si>
  <si>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</si>
  <si>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</si>
  <si>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重庆市江津区生态环境局政府性基金预算支出表</t>
  </si>
  <si>
    <t>本年政府性基金预算财政拨款支出</t>
  </si>
  <si>
    <t>（备注：本单位无政府性基金收支，故此表无数据。）</t>
  </si>
  <si>
    <t>表6</t>
  </si>
  <si>
    <t>重庆市江津区生态环境局收支总表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</si>
  <si>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</si>
  <si>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</si>
  <si>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</si>
  <si>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</si>
  <si>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</si>
  <si>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</si>
  <si>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</si>
  <si>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</si>
  <si>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</si>
  <si>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</si>
  <si>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</si>
  <si>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</si>
  <si>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</si>
  <si>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</si>
  <si>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重庆市江津区生态环境局收入总表</t>
  </si>
  <si>
    <t>科目</t>
  </si>
  <si>
    <t>非教育收费收入预算</t>
  </si>
  <si>
    <t>教育收费收入预算</t>
  </si>
  <si>
    <t>表8</t>
  </si>
  <si>
    <t>重庆市江津区生态环境局支出总表</t>
  </si>
  <si>
    <t>上缴上级支出</t>
  </si>
  <si>
    <t>事业单位经营支出</t>
  </si>
  <si>
    <t>对下级单位补助支出</t>
  </si>
  <si>
    <t>表9</t>
  </si>
  <si>
    <t>重庆市江津区生态环境局政府采购预算明细表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</si>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</sst>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7">
    <numFmt numFmtId="176" formatCode="###,##0.00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;;"/>
  </numFmts>
  <fonts count="4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0"/>
    </font>
    <font>
      <sz val="10"/>
      <name val="Default"/>
      <charset val="0"/>
    </font>
    <font>
      <sz val="10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7" fillId="0" borderId="0"/>
    <xf numFmtId="0" fontId="41" fillId="0" borderId="0"/>
    <xf numFmtId="0" fontId="27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3" borderId="17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19" borderId="21" applyNumberFormat="0" applyAlignment="0" applyProtection="0">
      <alignment vertical="center"/>
    </xf>
    <xf numFmtId="0" fontId="42" fillId="13" borderId="24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34" borderId="23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7" fillId="0" borderId="0"/>
    <xf numFmtId="0" fontId="36" fillId="0" borderId="20" applyNumberFormat="0" applyFill="0" applyAlignment="0" applyProtection="0">
      <alignment vertical="center"/>
    </xf>
  </cellStyleXfs>
  <cellXfs count="18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1"/>
    <xf numFmtId="0" fontId="1" fillId="0" borderId="0" xfId="1" applyNumberFormat="1" applyFont="1" applyFill="1" applyAlignment="1" applyProtection="1">
      <alignment horizontal="left" vertical="center"/>
    </xf>
    <xf numFmtId="0" fontId="7" fillId="0" borderId="0" xfId="1" applyFill="1"/>
    <xf numFmtId="0" fontId="8" fillId="0" borderId="0" xfId="1" applyNumberFormat="1" applyFont="1" applyFill="1" applyAlignment="1" applyProtection="1">
      <alignment horizontal="center"/>
    </xf>
    <xf numFmtId="0" fontId="9" fillId="0" borderId="0" xfId="1" applyFont="1" applyFill="1" applyAlignment="1">
      <alignment horizontal="centerContinuous"/>
    </xf>
    <xf numFmtId="0" fontId="7" fillId="0" borderId="0" xfId="1" applyFill="1" applyAlignment="1">
      <alignment horizontal="centerContinuous"/>
    </xf>
    <xf numFmtId="0" fontId="7" fillId="0" borderId="0" xfId="1" applyAlignment="1">
      <alignment horizontal="centerContinuous"/>
    </xf>
    <xf numFmtId="0" fontId="6" fillId="0" borderId="0" xfId="1" applyFont="1"/>
    <xf numFmtId="0" fontId="6" fillId="0" borderId="0" xfId="1" applyFont="1" applyFill="1"/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6" fillId="0" borderId="3" xfId="1" applyNumberFormat="1" applyFont="1" applyFill="1" applyBorder="1" applyAlignment="1" applyProtection="1">
      <alignment vertical="center"/>
    </xf>
    <xf numFmtId="178" fontId="6" fillId="0" borderId="4" xfId="1" applyNumberFormat="1" applyFont="1" applyFill="1" applyBorder="1" applyAlignment="1" applyProtection="1">
      <alignment vertical="center"/>
    </xf>
    <xf numFmtId="4" fontId="6" fillId="0" borderId="5" xfId="1" applyNumberFormat="1" applyFont="1" applyFill="1" applyBorder="1" applyAlignment="1" applyProtection="1">
      <alignment horizontal="right" vertical="center" wrapText="1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177" fontId="6" fillId="0" borderId="1" xfId="1" applyNumberFormat="1" applyFont="1" applyBorder="1"/>
    <xf numFmtId="177" fontId="6" fillId="0" borderId="1" xfId="1" applyNumberFormat="1" applyFont="1" applyFill="1" applyBorder="1"/>
    <xf numFmtId="177" fontId="6" fillId="0" borderId="5" xfId="1" applyNumberFormat="1" applyFont="1" applyFill="1" applyBorder="1" applyAlignment="1" applyProtection="1">
      <alignment horizontal="right" vertical="center" wrapText="1"/>
    </xf>
    <xf numFmtId="0" fontId="10" fillId="2" borderId="6" xfId="0" applyNumberFormat="1" applyFont="1" applyFill="1" applyBorder="1" applyAlignment="1">
      <alignment horizontal="left" vertical="top" wrapText="1"/>
    </xf>
    <xf numFmtId="0" fontId="9" fillId="0" borderId="0" xfId="1" applyNumberFormat="1" applyFont="1" applyFill="1" applyAlignment="1" applyProtection="1">
      <alignment horizontal="centerContinuous"/>
    </xf>
    <xf numFmtId="0" fontId="6" fillId="0" borderId="0" xfId="1" applyFont="1" applyAlignment="1">
      <alignment horizontal="right"/>
    </xf>
    <xf numFmtId="4" fontId="6" fillId="0" borderId="4" xfId="1" applyNumberFormat="1" applyFont="1" applyFill="1" applyBorder="1" applyAlignment="1" applyProtection="1">
      <alignment horizontal="right" vertical="center" wrapText="1"/>
    </xf>
    <xf numFmtId="4" fontId="6" fillId="0" borderId="3" xfId="1" applyNumberFormat="1" applyFont="1" applyFill="1" applyBorder="1" applyAlignment="1" applyProtection="1">
      <alignment horizontal="right" vertical="center" wrapText="1"/>
    </xf>
    <xf numFmtId="177" fontId="10" fillId="2" borderId="1" xfId="0" applyNumberFormat="1" applyFont="1" applyFill="1" applyBorder="1" applyAlignment="1">
      <alignment horizontal="right" vertical="top" wrapText="1"/>
    </xf>
    <xf numFmtId="0" fontId="6" fillId="0" borderId="1" xfId="1" applyFont="1" applyFill="1" applyBorder="1"/>
    <xf numFmtId="0" fontId="6" fillId="0" borderId="1" xfId="1" applyFont="1" applyBorder="1"/>
    <xf numFmtId="176" fontId="11" fillId="2" borderId="6" xfId="0" applyNumberFormat="1" applyFont="1" applyFill="1" applyBorder="1" applyAlignment="1">
      <alignment horizontal="right" vertical="top" wrapText="1"/>
    </xf>
    <xf numFmtId="176" fontId="11" fillId="2" borderId="4" xfId="0" applyNumberFormat="1" applyFont="1" applyFill="1" applyBorder="1" applyAlignment="1">
      <alignment horizontal="right" vertical="top" wrapText="1"/>
    </xf>
    <xf numFmtId="0" fontId="8" fillId="0" borderId="0" xfId="1" applyNumberFormat="1" applyFont="1" applyFill="1" applyAlignment="1" applyProtection="1">
      <alignment horizontal="centerContinuous"/>
    </xf>
    <xf numFmtId="0" fontId="1" fillId="0" borderId="0" xfId="1" applyNumberFormat="1" applyFont="1" applyFill="1" applyAlignment="1" applyProtection="1">
      <alignment horizontal="centerContinuous"/>
    </xf>
    <xf numFmtId="0" fontId="5" fillId="0" borderId="0" xfId="1" applyNumberFormat="1" applyFont="1" applyFill="1" applyAlignment="1" applyProtection="1">
      <alignment horizontal="centerContinuous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vertical="center"/>
    </xf>
    <xf numFmtId="178" fontId="6" fillId="0" borderId="1" xfId="1" applyNumberFormat="1" applyFont="1" applyFill="1" applyBorder="1" applyAlignment="1" applyProtection="1">
      <alignment vertical="center"/>
    </xf>
    <xf numFmtId="4" fontId="6" fillId="0" borderId="7" xfId="1" applyNumberFormat="1" applyFont="1" applyFill="1" applyBorder="1" applyAlignment="1" applyProtection="1">
      <alignment horizontal="right" vertical="center" wrapText="1"/>
    </xf>
    <xf numFmtId="0" fontId="6" fillId="0" borderId="1" xfId="1" applyFont="1" applyBorder="1" applyAlignment="1">
      <alignment horizontal="left" vertical="center"/>
    </xf>
    <xf numFmtId="0" fontId="5" fillId="0" borderId="9" xfId="1" applyNumberFormat="1" applyFont="1" applyFill="1" applyBorder="1" applyAlignment="1" applyProtection="1">
      <alignment horizontal="center" vertical="center" wrapText="1"/>
    </xf>
    <xf numFmtId="4" fontId="6" fillId="0" borderId="10" xfId="1" applyNumberFormat="1" applyFont="1" applyFill="1" applyBorder="1" applyAlignment="1" applyProtection="1">
      <alignment horizontal="right" vertical="center" wrapText="1"/>
    </xf>
    <xf numFmtId="4" fontId="6" fillId="0" borderId="9" xfId="1" applyNumberFormat="1" applyFont="1" applyFill="1" applyBorder="1" applyAlignment="1" applyProtection="1">
      <alignment horizontal="right" vertical="center" wrapText="1"/>
    </xf>
    <xf numFmtId="176" fontId="11" fillId="2" borderId="1" xfId="0" applyNumberFormat="1" applyFont="1" applyFill="1" applyBorder="1" applyAlignment="1">
      <alignment horizontal="right" vertical="top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ill="1" applyBorder="1"/>
    <xf numFmtId="177" fontId="12" fillId="0" borderId="1" xfId="0" applyNumberFormat="1" applyFont="1" applyFill="1" applyBorder="1" applyAlignment="1" applyProtection="1">
      <alignment horizontal="center" vertical="center"/>
    </xf>
    <xf numFmtId="0" fontId="7" fillId="0" borderId="1" xfId="1" applyBorder="1"/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4" fillId="0" borderId="0" xfId="1" applyFont="1" applyAlignment="1">
      <alignment horizontal="right"/>
    </xf>
    <xf numFmtId="0" fontId="8" fillId="0" borderId="0" xfId="1" applyFont="1" applyFill="1" applyAlignment="1">
      <alignment horizontal="centerContinuous" vertical="center"/>
    </xf>
    <xf numFmtId="0" fontId="15" fillId="0" borderId="0" xfId="1" applyFont="1" applyFill="1" applyAlignment="1">
      <alignment horizontal="centerContinuous" vertical="center"/>
    </xf>
    <xf numFmtId="0" fontId="13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Continuous" vertical="center" wrapText="1"/>
    </xf>
    <xf numFmtId="0" fontId="6" fillId="0" borderId="11" xfId="1" applyFont="1" applyFill="1" applyBorder="1" applyAlignment="1">
      <alignment vertical="center"/>
    </xf>
    <xf numFmtId="4" fontId="6" fillId="0" borderId="8" xfId="1" applyNumberFormat="1" applyFont="1" applyFill="1" applyBorder="1" applyAlignment="1" applyProtection="1">
      <alignment horizontal="right" vertical="center" wrapText="1"/>
    </xf>
    <xf numFmtId="0" fontId="6" fillId="0" borderId="1" xfId="1" applyFont="1" applyFill="1" applyBorder="1" applyAlignment="1">
      <alignment vertical="center"/>
    </xf>
    <xf numFmtId="176" fontId="10" fillId="2" borderId="1" xfId="0" applyNumberFormat="1" applyFont="1" applyFill="1" applyBorder="1" applyAlignment="1">
      <alignment horizontal="right" vertical="top" wrapText="1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7" xfId="1" applyFont="1" applyFill="1" applyBorder="1" applyAlignment="1">
      <alignment vertical="center" wrapText="1"/>
    </xf>
    <xf numFmtId="4" fontId="6" fillId="0" borderId="7" xfId="1" applyNumberFormat="1" applyFont="1" applyBorder="1" applyAlignment="1">
      <alignment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6" fillId="0" borderId="7" xfId="1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4" fontId="6" fillId="0" borderId="2" xfId="1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" fontId="6" fillId="3" borderId="1" xfId="1" applyNumberFormat="1" applyFont="1" applyFill="1" applyBorder="1" applyAlignment="1" applyProtection="1">
      <alignment horizontal="right" vertical="center" wrapText="1"/>
    </xf>
    <xf numFmtId="0" fontId="6" fillId="0" borderId="1" xfId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right" vertical="center" wrapText="1"/>
    </xf>
    <xf numFmtId="0" fontId="13" fillId="0" borderId="0" xfId="1" applyFont="1" applyFill="1"/>
    <xf numFmtId="0" fontId="8" fillId="0" borderId="0" xfId="1" applyFont="1" applyFill="1" applyAlignment="1">
      <alignment horizontal="centerContinuous"/>
    </xf>
    <xf numFmtId="0" fontId="16" fillId="0" borderId="0" xfId="1" applyFont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left" vertical="center"/>
    </xf>
    <xf numFmtId="178" fontId="6" fillId="0" borderId="1" xfId="1" applyNumberFormat="1" applyFont="1" applyFill="1" applyBorder="1" applyAlignment="1" applyProtection="1">
      <alignment horizontal="left" vertical="center"/>
    </xf>
    <xf numFmtId="0" fontId="17" fillId="0" borderId="0" xfId="1" applyFont="1" applyFill="1"/>
    <xf numFmtId="0" fontId="5" fillId="0" borderId="0" xfId="1" applyFont="1" applyAlignment="1">
      <alignment horizontal="right"/>
    </xf>
    <xf numFmtId="0" fontId="16" fillId="0" borderId="0" xfId="1" applyFont="1" applyFill="1" applyAlignment="1">
      <alignment horizontal="centerContinuous"/>
    </xf>
    <xf numFmtId="0" fontId="13" fillId="0" borderId="0" xfId="1" applyFont="1"/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3" xfId="1" applyNumberFormat="1" applyFont="1" applyFill="1" applyBorder="1" applyAlignment="1" applyProtection="1">
      <alignment horizontal="center" vertical="center"/>
    </xf>
    <xf numFmtId="0" fontId="5" fillId="3" borderId="1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8" xfId="1" applyNumberFormat="1" applyFont="1" applyFill="1" applyBorder="1" applyAlignment="1" applyProtection="1">
      <alignment horizontal="center" vertical="center"/>
    </xf>
    <xf numFmtId="0" fontId="5" fillId="3" borderId="8" xfId="1" applyNumberFormat="1" applyFont="1" applyFill="1" applyBorder="1" applyAlignment="1" applyProtection="1">
      <alignment horizontal="center" vertical="center" wrapText="1"/>
    </xf>
    <xf numFmtId="4" fontId="6" fillId="3" borderId="1" xfId="1" applyNumberFormat="1" applyFont="1" applyFill="1" applyBorder="1" applyAlignment="1" applyProtection="1"/>
    <xf numFmtId="0" fontId="5" fillId="3" borderId="9" xfId="1" applyNumberFormat="1" applyFont="1" applyFill="1" applyBorder="1" applyAlignment="1" applyProtection="1">
      <alignment horizontal="center" vertic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12" xfId="1" applyNumberFormat="1" applyFont="1" applyFill="1" applyBorder="1" applyAlignment="1" applyProtection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4" xfId="1" applyNumberFormat="1" applyFont="1" applyFill="1" applyBorder="1" applyAlignment="1" applyProtection="1">
      <alignment horizontal="center" vertical="center" wrapText="1"/>
    </xf>
    <xf numFmtId="0" fontId="18" fillId="0" borderId="0" xfId="1" applyFont="1"/>
    <xf numFmtId="49" fontId="8" fillId="0" borderId="0" xfId="1" applyNumberFormat="1" applyFont="1" applyFill="1" applyAlignment="1" applyProtection="1">
      <alignment horizontal="centerContinuous"/>
    </xf>
    <xf numFmtId="0" fontId="16" fillId="0" borderId="0" xfId="1" applyNumberFormat="1" applyFont="1" applyFill="1" applyAlignment="1" applyProtection="1">
      <alignment horizontal="centerContinuous"/>
    </xf>
    <xf numFmtId="49" fontId="6" fillId="0" borderId="1" xfId="1" applyNumberFormat="1" applyFont="1" applyFill="1" applyBorder="1" applyAlignment="1" applyProtection="1"/>
    <xf numFmtId="178" fontId="6" fillId="0" borderId="1" xfId="1" applyNumberFormat="1" applyFont="1" applyFill="1" applyBorder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vertical="center"/>
    </xf>
    <xf numFmtId="0" fontId="6" fillId="0" borderId="1" xfId="1" applyFont="1" applyBorder="1" applyAlignment="1">
      <alignment vertical="center"/>
    </xf>
    <xf numFmtId="4" fontId="19" fillId="0" borderId="1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8" fillId="0" borderId="0" xfId="1" applyFont="1" applyFill="1"/>
    <xf numFmtId="0" fontId="5" fillId="3" borderId="10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177" fontId="5" fillId="3" borderId="3" xfId="1" applyNumberFormat="1" applyFont="1" applyFill="1" applyBorder="1" applyAlignment="1" applyProtection="1">
      <alignment horizontal="center" vertical="center"/>
    </xf>
    <xf numFmtId="177" fontId="5" fillId="0" borderId="1" xfId="1" applyNumberFormat="1" applyFont="1" applyFill="1" applyBorder="1" applyAlignment="1" applyProtection="1">
      <alignment horizontal="center" vertical="center"/>
    </xf>
    <xf numFmtId="0" fontId="10" fillId="2" borderId="15" xfId="0" applyNumberFormat="1" applyFont="1" applyFill="1" applyBorder="1" applyAlignment="1">
      <alignment horizontal="left" vertical="top" wrapText="1"/>
    </xf>
    <xf numFmtId="177" fontId="6" fillId="4" borderId="16" xfId="0" applyNumberFormat="1" applyFont="1" applyFill="1" applyBorder="1" applyAlignment="1">
      <alignment horizontal="right" vertical="top" wrapText="1"/>
    </xf>
    <xf numFmtId="177" fontId="10" fillId="2" borderId="6" xfId="0" applyNumberFormat="1" applyFont="1" applyFill="1" applyBorder="1" applyAlignment="1">
      <alignment horizontal="right" vertical="top" wrapText="1"/>
    </xf>
    <xf numFmtId="177" fontId="6" fillId="3" borderId="3" xfId="1" applyNumberFormat="1" applyFont="1" applyFill="1" applyBorder="1" applyAlignment="1" applyProtection="1">
      <alignment horizontal="right" vertical="center"/>
    </xf>
    <xf numFmtId="176" fontId="6" fillId="4" borderId="16" xfId="0" applyNumberFormat="1" applyFont="1" applyFill="1" applyBorder="1" applyAlignment="1">
      <alignment horizontal="right" vertical="top" wrapText="1"/>
    </xf>
    <xf numFmtId="0" fontId="6" fillId="0" borderId="0" xfId="1" applyNumberFormat="1" applyFont="1" applyFill="1" applyAlignment="1" applyProtection="1">
      <alignment horizontal="right"/>
    </xf>
    <xf numFmtId="177" fontId="5" fillId="0" borderId="4" xfId="1" applyNumberFormat="1" applyFont="1" applyFill="1" applyBorder="1" applyAlignment="1" applyProtection="1">
      <alignment horizontal="center"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6" fillId="0" borderId="3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/>
    </xf>
    <xf numFmtId="4" fontId="6" fillId="3" borderId="1" xfId="50" applyNumberFormat="1" applyFont="1" applyFill="1" applyBorder="1" applyAlignment="1">
      <alignment horizontal="right" vertical="center" wrapText="1"/>
    </xf>
    <xf numFmtId="0" fontId="6" fillId="3" borderId="1" xfId="50" applyFont="1" applyFill="1" applyBorder="1" applyAlignment="1">
      <alignment horizontal="left" vertical="center"/>
    </xf>
    <xf numFmtId="4" fontId="6" fillId="3" borderId="1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4" fontId="6" fillId="0" borderId="1" xfId="50" applyNumberFormat="1" applyFont="1" applyFill="1" applyBorder="1" applyAlignment="1">
      <alignment horizontal="right" vertical="center"/>
    </xf>
    <xf numFmtId="0" fontId="1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D14" sqref="D14"/>
    </sheetView>
  </sheetViews>
  <sheetFormatPr defaultColWidth="9" defaultRowHeight="1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519</v>
      </c>
      <c r="B1" s="3"/>
      <c r="C1" s="3"/>
      <c r="D1" s="3"/>
      <c r="E1" s="3"/>
      <c r="F1" s="3"/>
    </row>
    <row r="2" ht="40.5" customHeight="1" spans="1:11">
      <c r="A2" s="4" t="s">
        <v>520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506</v>
      </c>
      <c r="D4" s="6" t="s">
        <v>496</v>
      </c>
      <c r="E4" s="6" t="s">
        <v>497</v>
      </c>
      <c r="F4" s="6" t="s">
        <v>498</v>
      </c>
      <c r="G4" s="6" t="s">
        <v>499</v>
      </c>
      <c r="H4" s="6"/>
      <c r="I4" s="6" t="s">
        <v>500</v>
      </c>
      <c r="J4" s="6" t="s">
        <v>501</v>
      </c>
      <c r="K4" s="6" t="s">
        <v>504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512</v>
      </c>
      <c r="H5" s="6" t="s">
        <v>513</v>
      </c>
      <c r="I5" s="6"/>
      <c r="J5" s="6"/>
      <c r="K5" s="6"/>
    </row>
    <row r="6" ht="30" customHeight="1" spans="1:11">
      <c r="A6" s="7" t="s">
        <v>318</v>
      </c>
      <c r="B6" s="8">
        <f>C6+D6</f>
        <v>1116.5</v>
      </c>
      <c r="C6" s="8"/>
      <c r="D6" s="8">
        <f>D7+D8</f>
        <v>1116.5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521</v>
      </c>
      <c r="B7" s="8">
        <v>316</v>
      </c>
      <c r="C7" s="8"/>
      <c r="D7" s="8">
        <v>316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522</v>
      </c>
      <c r="B8" s="8">
        <v>800.5</v>
      </c>
      <c r="C8" s="8"/>
      <c r="D8" s="8">
        <v>800.5</v>
      </c>
      <c r="E8" s="8"/>
      <c r="F8" s="8"/>
      <c r="G8" s="8"/>
      <c r="H8" s="8"/>
      <c r="I8" s="8"/>
      <c r="J8" s="8"/>
      <c r="K8" s="8"/>
    </row>
    <row r="10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43" customWidth="1"/>
    <col min="2" max="2" width="19" style="143" customWidth="1"/>
    <col min="3" max="3" width="20.5" style="143" customWidth="1"/>
    <col min="4" max="7" width="19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2" customFormat="1" customHeight="1" spans="1:7">
      <c r="A1" s="2" t="s">
        <v>311</v>
      </c>
      <c r="B1" s="145"/>
      <c r="C1" s="145"/>
      <c r="D1" s="145"/>
      <c r="E1" s="145"/>
      <c r="F1" s="145"/>
      <c r="G1" s="145"/>
    </row>
    <row r="2" s="142" customFormat="1" ht="38.2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2" customFormat="1" customHeight="1" spans="1:7">
      <c r="A3" s="148"/>
      <c r="B3" s="145"/>
      <c r="C3" s="145"/>
      <c r="D3" s="145"/>
      <c r="E3" s="145"/>
      <c r="F3" s="145"/>
      <c r="G3" s="145"/>
    </row>
    <row r="4" s="142" customFormat="1" customHeight="1" spans="1:7">
      <c r="A4" s="149"/>
      <c r="B4" s="150"/>
      <c r="C4" s="150"/>
      <c r="D4" s="150"/>
      <c r="E4" s="150"/>
      <c r="F4" s="150"/>
      <c r="G4" s="172" t="s">
        <v>313</v>
      </c>
    </row>
    <row r="5" s="142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2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2" customFormat="1" customHeight="1" spans="1:7">
      <c r="A7" s="153" t="s">
        <v>322</v>
      </c>
      <c r="B7" s="154">
        <f>B8</f>
        <v>5438.85</v>
      </c>
      <c r="C7" s="155" t="s">
        <v>323</v>
      </c>
      <c r="D7" s="156">
        <f>D8+D9+D10+D11+D12</f>
        <v>9490.67</v>
      </c>
      <c r="E7" s="156">
        <f>E8+E9+E10+E11+E12</f>
        <v>9490.67</v>
      </c>
      <c r="F7" s="156"/>
      <c r="G7" s="156"/>
    </row>
    <row r="8" s="142" customFormat="1" customHeight="1" spans="1:7">
      <c r="A8" s="7" t="s">
        <v>324</v>
      </c>
      <c r="B8" s="72">
        <v>5438.85</v>
      </c>
      <c r="C8" s="7" t="s">
        <v>325</v>
      </c>
      <c r="D8" s="72">
        <v>12.7</v>
      </c>
      <c r="E8" s="72">
        <v>12.7</v>
      </c>
      <c r="F8" s="163"/>
      <c r="G8" s="163"/>
    </row>
    <row r="9" s="142" customFormat="1" customHeight="1" spans="1:7">
      <c r="A9" s="7" t="s">
        <v>326</v>
      </c>
      <c r="B9" s="157"/>
      <c r="C9" s="7" t="s">
        <v>327</v>
      </c>
      <c r="D9" s="72">
        <v>247.13</v>
      </c>
      <c r="E9" s="72">
        <v>247.13</v>
      </c>
      <c r="F9" s="163"/>
      <c r="G9" s="163"/>
    </row>
    <row r="10" s="142" customFormat="1" customHeight="1" spans="1:7">
      <c r="A10" s="158" t="s">
        <v>328</v>
      </c>
      <c r="B10" s="157"/>
      <c r="C10" s="7" t="s">
        <v>329</v>
      </c>
      <c r="D10" s="72">
        <v>119.82</v>
      </c>
      <c r="E10" s="72">
        <v>119.82</v>
      </c>
      <c r="F10" s="163"/>
      <c r="G10" s="163"/>
    </row>
    <row r="11" s="142" customFormat="1" customHeight="1" spans="1:7">
      <c r="A11" s="159" t="s">
        <v>330</v>
      </c>
      <c r="B11" s="160">
        <v>4051.82</v>
      </c>
      <c r="C11" s="7" t="s">
        <v>331</v>
      </c>
      <c r="D11" s="72">
        <v>9009.45</v>
      </c>
      <c r="E11" s="72">
        <v>9009.45</v>
      </c>
      <c r="F11" s="163"/>
      <c r="G11" s="163"/>
    </row>
    <row r="12" s="142" customFormat="1" customHeight="1" spans="1:7">
      <c r="A12" s="161" t="s">
        <v>324</v>
      </c>
      <c r="B12" s="162"/>
      <c r="C12" s="7" t="s">
        <v>332</v>
      </c>
      <c r="D12" s="72">
        <v>101.57</v>
      </c>
      <c r="E12" s="72">
        <v>101.57</v>
      </c>
      <c r="F12" s="163"/>
      <c r="G12" s="163"/>
    </row>
    <row r="13" s="142" customFormat="1" customHeight="1" spans="1:7">
      <c r="A13" s="161" t="s">
        <v>326</v>
      </c>
      <c r="B13" s="162"/>
      <c r="D13" s="163"/>
      <c r="E13" s="163"/>
      <c r="F13" s="163"/>
      <c r="G13" s="163"/>
    </row>
    <row r="14" s="142" customFormat="1" customHeight="1" spans="1:13">
      <c r="A14" s="161" t="s">
        <v>328</v>
      </c>
      <c r="B14" s="162"/>
      <c r="C14" s="164"/>
      <c r="D14" s="163"/>
      <c r="E14" s="163"/>
      <c r="F14" s="163"/>
      <c r="G14" s="163"/>
      <c r="M14" s="174"/>
    </row>
    <row r="15" s="142" customFormat="1" customHeight="1" spans="1:7">
      <c r="A15" s="165"/>
      <c r="B15" s="166"/>
      <c r="C15" s="164"/>
      <c r="D15" s="167"/>
      <c r="E15" s="167"/>
      <c r="F15" s="167"/>
      <c r="G15" s="167"/>
    </row>
    <row r="16" s="142" customFormat="1" customHeight="1" spans="1:7">
      <c r="A16" s="165"/>
      <c r="B16" s="166"/>
      <c r="C16" s="166" t="s">
        <v>333</v>
      </c>
      <c r="D16" s="168"/>
      <c r="E16" s="169"/>
      <c r="F16" s="169">
        <f>B9+B13-F7</f>
        <v>0</v>
      </c>
      <c r="G16" s="169">
        <f>B10+B14-G7</f>
        <v>0</v>
      </c>
    </row>
    <row r="17" s="142" customFormat="1" customHeight="1" spans="1:7">
      <c r="A17" s="165"/>
      <c r="B17" s="166"/>
      <c r="C17" s="166"/>
      <c r="D17" s="169"/>
      <c r="E17" s="169"/>
      <c r="F17" s="169"/>
      <c r="G17" s="173"/>
    </row>
    <row r="18" s="142" customFormat="1" customHeight="1" spans="1:7">
      <c r="A18" s="165" t="s">
        <v>334</v>
      </c>
      <c r="B18" s="170">
        <f>B7+B11</f>
        <v>9490.67</v>
      </c>
      <c r="C18" s="170" t="s">
        <v>335</v>
      </c>
      <c r="D18" s="169">
        <f>SUM(D7+D16)</f>
        <v>9490.67</v>
      </c>
      <c r="E18" s="169">
        <f>SUM(E7+E16)</f>
        <v>9490.67</v>
      </c>
      <c r="F18" s="169">
        <f>SUM(F7+F16)</f>
        <v>0</v>
      </c>
      <c r="G18" s="169">
        <f>SUM(G7+G16)</f>
        <v>0</v>
      </c>
    </row>
    <row r="19" customHeight="1" spans="1:6">
      <c r="A19" s="171"/>
      <c r="B19" s="171"/>
      <c r="C19" s="171"/>
      <c r="D19" s="171"/>
      <c r="E19" s="171"/>
      <c r="F19" s="17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showGridLines="0" showZeros="0" workbookViewId="0">
      <selection activeCell="B10" sqref="B10"/>
    </sheetView>
  </sheetViews>
  <sheetFormatPr defaultColWidth="6.875" defaultRowHeight="12.75" customHeight="1" outlineLevelCol="5"/>
  <cols>
    <col min="1" max="1" width="23.625" style="10" customWidth="1"/>
    <col min="2" max="2" width="44.625" style="10" customWidth="1"/>
    <col min="3" max="3" width="16.5" style="10" customWidth="1"/>
    <col min="4" max="6" width="13.625" style="10" customWidth="1"/>
    <col min="7" max="248" width="6.875" style="10"/>
    <col min="249" max="249" width="23.625" style="10" customWidth="1"/>
    <col min="250" max="250" width="44.625" style="10" customWidth="1"/>
    <col min="251" max="251" width="16.5" style="10" customWidth="1"/>
    <col min="252" max="254" width="13.625" style="10" customWidth="1"/>
    <col min="255" max="504" width="6.875" style="10"/>
    <col min="505" max="505" width="23.625" style="10" customWidth="1"/>
    <col min="506" max="506" width="44.625" style="10" customWidth="1"/>
    <col min="507" max="507" width="16.5" style="10" customWidth="1"/>
    <col min="508" max="510" width="13.625" style="10" customWidth="1"/>
    <col min="511" max="760" width="6.875" style="10"/>
    <col min="761" max="761" width="23.625" style="10" customWidth="1"/>
    <col min="762" max="762" width="44.625" style="10" customWidth="1"/>
    <col min="763" max="763" width="16.5" style="10" customWidth="1"/>
    <col min="764" max="766" width="13.625" style="10" customWidth="1"/>
    <col min="767" max="1016" width="6.875" style="10"/>
    <col min="1017" max="1017" width="23.625" style="10" customWidth="1"/>
    <col min="1018" max="1018" width="44.625" style="10" customWidth="1"/>
    <col min="1019" max="1019" width="16.5" style="10" customWidth="1"/>
    <col min="1020" max="1022" width="13.625" style="10" customWidth="1"/>
    <col min="1023" max="1272" width="6.875" style="10"/>
    <col min="1273" max="1273" width="23.625" style="10" customWidth="1"/>
    <col min="1274" max="1274" width="44.625" style="10" customWidth="1"/>
    <col min="1275" max="1275" width="16.5" style="10" customWidth="1"/>
    <col min="1276" max="1278" width="13.625" style="10" customWidth="1"/>
    <col min="1279" max="1528" width="6.875" style="10"/>
    <col min="1529" max="1529" width="23.625" style="10" customWidth="1"/>
    <col min="1530" max="1530" width="44.625" style="10" customWidth="1"/>
    <col min="1531" max="1531" width="16.5" style="10" customWidth="1"/>
    <col min="1532" max="1534" width="13.625" style="10" customWidth="1"/>
    <col min="1535" max="1784" width="6.875" style="10"/>
    <col min="1785" max="1785" width="23.625" style="10" customWidth="1"/>
    <col min="1786" max="1786" width="44.625" style="10" customWidth="1"/>
    <col min="1787" max="1787" width="16.5" style="10" customWidth="1"/>
    <col min="1788" max="1790" width="13.625" style="10" customWidth="1"/>
    <col min="1791" max="2040" width="6.875" style="10"/>
    <col min="2041" max="2041" width="23.625" style="10" customWidth="1"/>
    <col min="2042" max="2042" width="44.625" style="10" customWidth="1"/>
    <col min="2043" max="2043" width="16.5" style="10" customWidth="1"/>
    <col min="2044" max="2046" width="13.625" style="10" customWidth="1"/>
    <col min="2047" max="2296" width="6.875" style="10"/>
    <col min="2297" max="2297" width="23.625" style="10" customWidth="1"/>
    <col min="2298" max="2298" width="44.625" style="10" customWidth="1"/>
    <col min="2299" max="2299" width="16.5" style="10" customWidth="1"/>
    <col min="2300" max="2302" width="13.625" style="10" customWidth="1"/>
    <col min="2303" max="2552" width="6.875" style="10"/>
    <col min="2553" max="2553" width="23.625" style="10" customWidth="1"/>
    <col min="2554" max="2554" width="44.625" style="10" customWidth="1"/>
    <col min="2555" max="2555" width="16.5" style="10" customWidth="1"/>
    <col min="2556" max="2558" width="13.625" style="10" customWidth="1"/>
    <col min="2559" max="2808" width="6.875" style="10"/>
    <col min="2809" max="2809" width="23.625" style="10" customWidth="1"/>
    <col min="2810" max="2810" width="44.625" style="10" customWidth="1"/>
    <col min="2811" max="2811" width="16.5" style="10" customWidth="1"/>
    <col min="2812" max="2814" width="13.625" style="10" customWidth="1"/>
    <col min="2815" max="3064" width="6.875" style="10"/>
    <col min="3065" max="3065" width="23.625" style="10" customWidth="1"/>
    <col min="3066" max="3066" width="44.625" style="10" customWidth="1"/>
    <col min="3067" max="3067" width="16.5" style="10" customWidth="1"/>
    <col min="3068" max="3070" width="13.625" style="10" customWidth="1"/>
    <col min="3071" max="3320" width="6.875" style="10"/>
    <col min="3321" max="3321" width="23.625" style="10" customWidth="1"/>
    <col min="3322" max="3322" width="44.625" style="10" customWidth="1"/>
    <col min="3323" max="3323" width="16.5" style="10" customWidth="1"/>
    <col min="3324" max="3326" width="13.625" style="10" customWidth="1"/>
    <col min="3327" max="3576" width="6.875" style="10"/>
    <col min="3577" max="3577" width="23.625" style="10" customWidth="1"/>
    <col min="3578" max="3578" width="44.625" style="10" customWidth="1"/>
    <col min="3579" max="3579" width="16.5" style="10" customWidth="1"/>
    <col min="3580" max="3582" width="13.625" style="10" customWidth="1"/>
    <col min="3583" max="3832" width="6.875" style="10"/>
    <col min="3833" max="3833" width="23.625" style="10" customWidth="1"/>
    <col min="3834" max="3834" width="44.625" style="10" customWidth="1"/>
    <col min="3835" max="3835" width="16.5" style="10" customWidth="1"/>
    <col min="3836" max="3838" width="13.625" style="10" customWidth="1"/>
    <col min="3839" max="4088" width="6.875" style="10"/>
    <col min="4089" max="4089" width="23.625" style="10" customWidth="1"/>
    <col min="4090" max="4090" width="44.625" style="10" customWidth="1"/>
    <col min="4091" max="4091" width="16.5" style="10" customWidth="1"/>
    <col min="4092" max="4094" width="13.625" style="10" customWidth="1"/>
    <col min="4095" max="4344" width="6.875" style="10"/>
    <col min="4345" max="4345" width="23.625" style="10" customWidth="1"/>
    <col min="4346" max="4346" width="44.625" style="10" customWidth="1"/>
    <col min="4347" max="4347" width="16.5" style="10" customWidth="1"/>
    <col min="4348" max="4350" width="13.625" style="10" customWidth="1"/>
    <col min="4351" max="4600" width="6.875" style="10"/>
    <col min="4601" max="4601" width="23.625" style="10" customWidth="1"/>
    <col min="4602" max="4602" width="44.625" style="10" customWidth="1"/>
    <col min="4603" max="4603" width="16.5" style="10" customWidth="1"/>
    <col min="4604" max="4606" width="13.625" style="10" customWidth="1"/>
    <col min="4607" max="4856" width="6.875" style="10"/>
    <col min="4857" max="4857" width="23.625" style="10" customWidth="1"/>
    <col min="4858" max="4858" width="44.625" style="10" customWidth="1"/>
    <col min="4859" max="4859" width="16.5" style="10" customWidth="1"/>
    <col min="4860" max="4862" width="13.625" style="10" customWidth="1"/>
    <col min="4863" max="5112" width="6.875" style="10"/>
    <col min="5113" max="5113" width="23.625" style="10" customWidth="1"/>
    <col min="5114" max="5114" width="44.625" style="10" customWidth="1"/>
    <col min="5115" max="5115" width="16.5" style="10" customWidth="1"/>
    <col min="5116" max="5118" width="13.625" style="10" customWidth="1"/>
    <col min="5119" max="5368" width="6.875" style="10"/>
    <col min="5369" max="5369" width="23.625" style="10" customWidth="1"/>
    <col min="5370" max="5370" width="44.625" style="10" customWidth="1"/>
    <col min="5371" max="5371" width="16.5" style="10" customWidth="1"/>
    <col min="5372" max="5374" width="13.625" style="10" customWidth="1"/>
    <col min="5375" max="5624" width="6.875" style="10"/>
    <col min="5625" max="5625" width="23.625" style="10" customWidth="1"/>
    <col min="5626" max="5626" width="44.625" style="10" customWidth="1"/>
    <col min="5627" max="5627" width="16.5" style="10" customWidth="1"/>
    <col min="5628" max="5630" width="13.625" style="10" customWidth="1"/>
    <col min="5631" max="5880" width="6.875" style="10"/>
    <col min="5881" max="5881" width="23.625" style="10" customWidth="1"/>
    <col min="5882" max="5882" width="44.625" style="10" customWidth="1"/>
    <col min="5883" max="5883" width="16.5" style="10" customWidth="1"/>
    <col min="5884" max="5886" width="13.625" style="10" customWidth="1"/>
    <col min="5887" max="6136" width="6.875" style="10"/>
    <col min="6137" max="6137" width="23.625" style="10" customWidth="1"/>
    <col min="6138" max="6138" width="44.625" style="10" customWidth="1"/>
    <col min="6139" max="6139" width="16.5" style="10" customWidth="1"/>
    <col min="6140" max="6142" width="13.625" style="10" customWidth="1"/>
    <col min="6143" max="6392" width="6.875" style="10"/>
    <col min="6393" max="6393" width="23.625" style="10" customWidth="1"/>
    <col min="6394" max="6394" width="44.625" style="10" customWidth="1"/>
    <col min="6395" max="6395" width="16.5" style="10" customWidth="1"/>
    <col min="6396" max="6398" width="13.625" style="10" customWidth="1"/>
    <col min="6399" max="6648" width="6.875" style="10"/>
    <col min="6649" max="6649" width="23.625" style="10" customWidth="1"/>
    <col min="6650" max="6650" width="44.625" style="10" customWidth="1"/>
    <col min="6651" max="6651" width="16.5" style="10" customWidth="1"/>
    <col min="6652" max="6654" width="13.625" style="10" customWidth="1"/>
    <col min="6655" max="6904" width="6.875" style="10"/>
    <col min="6905" max="6905" width="23.625" style="10" customWidth="1"/>
    <col min="6906" max="6906" width="44.625" style="10" customWidth="1"/>
    <col min="6907" max="6907" width="16.5" style="10" customWidth="1"/>
    <col min="6908" max="6910" width="13.625" style="10" customWidth="1"/>
    <col min="6911" max="7160" width="6.875" style="10"/>
    <col min="7161" max="7161" width="23.625" style="10" customWidth="1"/>
    <col min="7162" max="7162" width="44.625" style="10" customWidth="1"/>
    <col min="7163" max="7163" width="16.5" style="10" customWidth="1"/>
    <col min="7164" max="7166" width="13.625" style="10" customWidth="1"/>
    <col min="7167" max="7416" width="6.875" style="10"/>
    <col min="7417" max="7417" width="23.625" style="10" customWidth="1"/>
    <col min="7418" max="7418" width="44.625" style="10" customWidth="1"/>
    <col min="7419" max="7419" width="16.5" style="10" customWidth="1"/>
    <col min="7420" max="7422" width="13.625" style="10" customWidth="1"/>
    <col min="7423" max="7672" width="6.875" style="10"/>
    <col min="7673" max="7673" width="23.625" style="10" customWidth="1"/>
    <col min="7674" max="7674" width="44.625" style="10" customWidth="1"/>
    <col min="7675" max="7675" width="16.5" style="10" customWidth="1"/>
    <col min="7676" max="7678" width="13.625" style="10" customWidth="1"/>
    <col min="7679" max="7928" width="6.875" style="10"/>
    <col min="7929" max="7929" width="23.625" style="10" customWidth="1"/>
    <col min="7930" max="7930" width="44.625" style="10" customWidth="1"/>
    <col min="7931" max="7931" width="16.5" style="10" customWidth="1"/>
    <col min="7932" max="7934" width="13.625" style="10" customWidth="1"/>
    <col min="7935" max="8184" width="6.875" style="10"/>
    <col min="8185" max="8185" width="23.625" style="10" customWidth="1"/>
    <col min="8186" max="8186" width="44.625" style="10" customWidth="1"/>
    <col min="8187" max="8187" width="16.5" style="10" customWidth="1"/>
    <col min="8188" max="8190" width="13.625" style="10" customWidth="1"/>
    <col min="8191" max="8440" width="6.875" style="10"/>
    <col min="8441" max="8441" width="23.625" style="10" customWidth="1"/>
    <col min="8442" max="8442" width="44.625" style="10" customWidth="1"/>
    <col min="8443" max="8443" width="16.5" style="10" customWidth="1"/>
    <col min="8444" max="8446" width="13.625" style="10" customWidth="1"/>
    <col min="8447" max="8696" width="6.875" style="10"/>
    <col min="8697" max="8697" width="23.625" style="10" customWidth="1"/>
    <col min="8698" max="8698" width="44.625" style="10" customWidth="1"/>
    <col min="8699" max="8699" width="16.5" style="10" customWidth="1"/>
    <col min="8700" max="8702" width="13.625" style="10" customWidth="1"/>
    <col min="8703" max="8952" width="6.875" style="10"/>
    <col min="8953" max="8953" width="23.625" style="10" customWidth="1"/>
    <col min="8954" max="8954" width="44.625" style="10" customWidth="1"/>
    <col min="8955" max="8955" width="16.5" style="10" customWidth="1"/>
    <col min="8956" max="8958" width="13.625" style="10" customWidth="1"/>
    <col min="8959" max="9208" width="6.875" style="10"/>
    <col min="9209" max="9209" width="23.625" style="10" customWidth="1"/>
    <col min="9210" max="9210" width="44.625" style="10" customWidth="1"/>
    <col min="9211" max="9211" width="16.5" style="10" customWidth="1"/>
    <col min="9212" max="9214" width="13.625" style="10" customWidth="1"/>
    <col min="9215" max="9464" width="6.875" style="10"/>
    <col min="9465" max="9465" width="23.625" style="10" customWidth="1"/>
    <col min="9466" max="9466" width="44.625" style="10" customWidth="1"/>
    <col min="9467" max="9467" width="16.5" style="10" customWidth="1"/>
    <col min="9468" max="9470" width="13.625" style="10" customWidth="1"/>
    <col min="9471" max="9720" width="6.875" style="10"/>
    <col min="9721" max="9721" width="23.625" style="10" customWidth="1"/>
    <col min="9722" max="9722" width="44.625" style="10" customWidth="1"/>
    <col min="9723" max="9723" width="16.5" style="10" customWidth="1"/>
    <col min="9724" max="9726" width="13.625" style="10" customWidth="1"/>
    <col min="9727" max="9976" width="6.875" style="10"/>
    <col min="9977" max="9977" width="23.625" style="10" customWidth="1"/>
    <col min="9978" max="9978" width="44.625" style="10" customWidth="1"/>
    <col min="9979" max="9979" width="16.5" style="10" customWidth="1"/>
    <col min="9980" max="9982" width="13.625" style="10" customWidth="1"/>
    <col min="9983" max="10232" width="6.875" style="10"/>
    <col min="10233" max="10233" width="23.625" style="10" customWidth="1"/>
    <col min="10234" max="10234" width="44.625" style="10" customWidth="1"/>
    <col min="10235" max="10235" width="16.5" style="10" customWidth="1"/>
    <col min="10236" max="10238" width="13.625" style="10" customWidth="1"/>
    <col min="10239" max="10488" width="6.875" style="10"/>
    <col min="10489" max="10489" width="23.625" style="10" customWidth="1"/>
    <col min="10490" max="10490" width="44.625" style="10" customWidth="1"/>
    <col min="10491" max="10491" width="16.5" style="10" customWidth="1"/>
    <col min="10492" max="10494" width="13.625" style="10" customWidth="1"/>
    <col min="10495" max="10744" width="6.875" style="10"/>
    <col min="10745" max="10745" width="23.625" style="10" customWidth="1"/>
    <col min="10746" max="10746" width="44.625" style="10" customWidth="1"/>
    <col min="10747" max="10747" width="16.5" style="10" customWidth="1"/>
    <col min="10748" max="10750" width="13.625" style="10" customWidth="1"/>
    <col min="10751" max="11000" width="6.875" style="10"/>
    <col min="11001" max="11001" width="23.625" style="10" customWidth="1"/>
    <col min="11002" max="11002" width="44.625" style="10" customWidth="1"/>
    <col min="11003" max="11003" width="16.5" style="10" customWidth="1"/>
    <col min="11004" max="11006" width="13.625" style="10" customWidth="1"/>
    <col min="11007" max="11256" width="6.875" style="10"/>
    <col min="11257" max="11257" width="23.625" style="10" customWidth="1"/>
    <col min="11258" max="11258" width="44.625" style="10" customWidth="1"/>
    <col min="11259" max="11259" width="16.5" style="10" customWidth="1"/>
    <col min="11260" max="11262" width="13.625" style="10" customWidth="1"/>
    <col min="11263" max="11512" width="6.875" style="10"/>
    <col min="11513" max="11513" width="23.625" style="10" customWidth="1"/>
    <col min="11514" max="11514" width="44.625" style="10" customWidth="1"/>
    <col min="11515" max="11515" width="16.5" style="10" customWidth="1"/>
    <col min="11516" max="11518" width="13.625" style="10" customWidth="1"/>
    <col min="11519" max="11768" width="6.875" style="10"/>
    <col min="11769" max="11769" width="23.625" style="10" customWidth="1"/>
    <col min="11770" max="11770" width="44.625" style="10" customWidth="1"/>
    <col min="11771" max="11771" width="16.5" style="10" customWidth="1"/>
    <col min="11772" max="11774" width="13.625" style="10" customWidth="1"/>
    <col min="11775" max="12024" width="6.875" style="10"/>
    <col min="12025" max="12025" width="23.625" style="10" customWidth="1"/>
    <col min="12026" max="12026" width="44.625" style="10" customWidth="1"/>
    <col min="12027" max="12027" width="16.5" style="10" customWidth="1"/>
    <col min="12028" max="12030" width="13.625" style="10" customWidth="1"/>
    <col min="12031" max="12280" width="6.875" style="10"/>
    <col min="12281" max="12281" width="23.625" style="10" customWidth="1"/>
    <col min="12282" max="12282" width="44.625" style="10" customWidth="1"/>
    <col min="12283" max="12283" width="16.5" style="10" customWidth="1"/>
    <col min="12284" max="12286" width="13.625" style="10" customWidth="1"/>
    <col min="12287" max="12536" width="6.875" style="10"/>
    <col min="12537" max="12537" width="23.625" style="10" customWidth="1"/>
    <col min="12538" max="12538" width="44.625" style="10" customWidth="1"/>
    <col min="12539" max="12539" width="16.5" style="10" customWidth="1"/>
    <col min="12540" max="12542" width="13.625" style="10" customWidth="1"/>
    <col min="12543" max="12792" width="6.875" style="10"/>
    <col min="12793" max="12793" width="23.625" style="10" customWidth="1"/>
    <col min="12794" max="12794" width="44.625" style="10" customWidth="1"/>
    <col min="12795" max="12795" width="16.5" style="10" customWidth="1"/>
    <col min="12796" max="12798" width="13.625" style="10" customWidth="1"/>
    <col min="12799" max="13048" width="6.875" style="10"/>
    <col min="13049" max="13049" width="23.625" style="10" customWidth="1"/>
    <col min="13050" max="13050" width="44.625" style="10" customWidth="1"/>
    <col min="13051" max="13051" width="16.5" style="10" customWidth="1"/>
    <col min="13052" max="13054" width="13.625" style="10" customWidth="1"/>
    <col min="13055" max="13304" width="6.875" style="10"/>
    <col min="13305" max="13305" width="23.625" style="10" customWidth="1"/>
    <col min="13306" max="13306" width="44.625" style="10" customWidth="1"/>
    <col min="13307" max="13307" width="16.5" style="10" customWidth="1"/>
    <col min="13308" max="13310" width="13.625" style="10" customWidth="1"/>
    <col min="13311" max="13560" width="6.875" style="10"/>
    <col min="13561" max="13561" width="23.625" style="10" customWidth="1"/>
    <col min="13562" max="13562" width="44.625" style="10" customWidth="1"/>
    <col min="13563" max="13563" width="16.5" style="10" customWidth="1"/>
    <col min="13564" max="13566" width="13.625" style="10" customWidth="1"/>
    <col min="13567" max="13816" width="6.875" style="10"/>
    <col min="13817" max="13817" width="23.625" style="10" customWidth="1"/>
    <col min="13818" max="13818" width="44.625" style="10" customWidth="1"/>
    <col min="13819" max="13819" width="16.5" style="10" customWidth="1"/>
    <col min="13820" max="13822" width="13.625" style="10" customWidth="1"/>
    <col min="13823" max="14072" width="6.875" style="10"/>
    <col min="14073" max="14073" width="23.625" style="10" customWidth="1"/>
    <col min="14074" max="14074" width="44.625" style="10" customWidth="1"/>
    <col min="14075" max="14075" width="16.5" style="10" customWidth="1"/>
    <col min="14076" max="14078" width="13.625" style="10" customWidth="1"/>
    <col min="14079" max="14328" width="6.875" style="10"/>
    <col min="14329" max="14329" width="23.625" style="10" customWidth="1"/>
    <col min="14330" max="14330" width="44.625" style="10" customWidth="1"/>
    <col min="14331" max="14331" width="16.5" style="10" customWidth="1"/>
    <col min="14332" max="14334" width="13.625" style="10" customWidth="1"/>
    <col min="14335" max="14584" width="6.875" style="10"/>
    <col min="14585" max="14585" width="23.625" style="10" customWidth="1"/>
    <col min="14586" max="14586" width="44.625" style="10" customWidth="1"/>
    <col min="14587" max="14587" width="16.5" style="10" customWidth="1"/>
    <col min="14588" max="14590" width="13.625" style="10" customWidth="1"/>
    <col min="14591" max="14840" width="6.875" style="10"/>
    <col min="14841" max="14841" width="23.625" style="10" customWidth="1"/>
    <col min="14842" max="14842" width="44.625" style="10" customWidth="1"/>
    <col min="14843" max="14843" width="16.5" style="10" customWidth="1"/>
    <col min="14844" max="14846" width="13.625" style="10" customWidth="1"/>
    <col min="14847" max="15096" width="6.875" style="10"/>
    <col min="15097" max="15097" width="23.625" style="10" customWidth="1"/>
    <col min="15098" max="15098" width="44.625" style="10" customWidth="1"/>
    <col min="15099" max="15099" width="16.5" style="10" customWidth="1"/>
    <col min="15100" max="15102" width="13.625" style="10" customWidth="1"/>
    <col min="15103" max="15352" width="6.875" style="10"/>
    <col min="15353" max="15353" width="23.625" style="10" customWidth="1"/>
    <col min="15354" max="15354" width="44.625" style="10" customWidth="1"/>
    <col min="15355" max="15355" width="16.5" style="10" customWidth="1"/>
    <col min="15356" max="15358" width="13.625" style="10" customWidth="1"/>
    <col min="15359" max="15608" width="6.875" style="10"/>
    <col min="15609" max="15609" width="23.625" style="10" customWidth="1"/>
    <col min="15610" max="15610" width="44.625" style="10" customWidth="1"/>
    <col min="15611" max="15611" width="16.5" style="10" customWidth="1"/>
    <col min="15612" max="15614" width="13.625" style="10" customWidth="1"/>
    <col min="15615" max="15864" width="6.875" style="10"/>
    <col min="15865" max="15865" width="23.625" style="10" customWidth="1"/>
    <col min="15866" max="15866" width="44.625" style="10" customWidth="1"/>
    <col min="15867" max="15867" width="16.5" style="10" customWidth="1"/>
    <col min="15868" max="15870" width="13.625" style="10" customWidth="1"/>
    <col min="15871" max="16120" width="6.875" style="10"/>
    <col min="16121" max="16121" width="23.625" style="10" customWidth="1"/>
    <col min="16122" max="16122" width="44.625" style="10" customWidth="1"/>
    <col min="16123" max="16123" width="16.5" style="10" customWidth="1"/>
    <col min="16124" max="16126" width="13.625" style="10" customWidth="1"/>
    <col min="16127" max="16384" width="6.875" style="10"/>
  </cols>
  <sheetData>
    <row r="1" ht="20.1" customHeight="1" spans="1:1">
      <c r="A1" s="11" t="s">
        <v>336</v>
      </c>
    </row>
    <row r="2" ht="36" customHeight="1" spans="1:6">
      <c r="A2" s="121" t="s">
        <v>337</v>
      </c>
      <c r="B2" s="91"/>
      <c r="C2" s="91"/>
      <c r="D2" s="91"/>
      <c r="E2" s="91"/>
      <c r="F2" s="91"/>
    </row>
    <row r="3" ht="20.1" customHeight="1" spans="1:6">
      <c r="A3" s="101"/>
      <c r="B3" s="91"/>
      <c r="C3" s="91"/>
      <c r="D3" s="91"/>
      <c r="E3" s="91"/>
      <c r="F3" s="91"/>
    </row>
    <row r="4" ht="20.1" customHeight="1" spans="1:6">
      <c r="A4" s="18"/>
      <c r="B4" s="17"/>
      <c r="C4" s="17"/>
      <c r="D4" s="17"/>
      <c r="E4" s="17"/>
      <c r="F4" s="140" t="s">
        <v>313</v>
      </c>
    </row>
    <row r="5" ht="20.1" customHeight="1" spans="1:6">
      <c r="A5" s="41" t="s">
        <v>338</v>
      </c>
      <c r="B5" s="41"/>
      <c r="C5" s="131" t="s">
        <v>339</v>
      </c>
      <c r="D5" s="41" t="s">
        <v>340</v>
      </c>
      <c r="E5" s="41"/>
      <c r="F5" s="41"/>
    </row>
    <row r="6" ht="20.1" customHeight="1" spans="1:6">
      <c r="A6" s="67" t="s">
        <v>341</v>
      </c>
      <c r="B6" s="67" t="s">
        <v>342</v>
      </c>
      <c r="C6" s="103"/>
      <c r="D6" s="67" t="s">
        <v>343</v>
      </c>
      <c r="E6" s="67" t="s">
        <v>344</v>
      </c>
      <c r="F6" s="67" t="s">
        <v>345</v>
      </c>
    </row>
    <row r="7" ht="20.1" customHeight="1" spans="1:6">
      <c r="A7" s="67"/>
      <c r="B7" s="132" t="s">
        <v>318</v>
      </c>
      <c r="C7" s="133">
        <v>10795.57</v>
      </c>
      <c r="D7" s="134">
        <f>D8+D11+D16+D22+D40</f>
        <v>9490.67</v>
      </c>
      <c r="E7" s="141">
        <f>E8+E11+E16+E22+E40</f>
        <v>2442.11</v>
      </c>
      <c r="F7" s="141">
        <f>F22</f>
        <v>7048.56</v>
      </c>
    </row>
    <row r="8" ht="20.1" customHeight="1" spans="1:6">
      <c r="A8" s="135" t="s">
        <v>346</v>
      </c>
      <c r="B8" s="28" t="s">
        <v>325</v>
      </c>
      <c r="C8" s="136">
        <v>12.03</v>
      </c>
      <c r="D8" s="137">
        <v>12.7</v>
      </c>
      <c r="E8" s="137">
        <v>12.7</v>
      </c>
      <c r="F8" s="137" t="s">
        <v>347</v>
      </c>
    </row>
    <row r="9" ht="20.1" customHeight="1" spans="1:6">
      <c r="A9" s="135" t="s">
        <v>348</v>
      </c>
      <c r="B9" s="28" t="s">
        <v>349</v>
      </c>
      <c r="C9" s="136">
        <v>12.03</v>
      </c>
      <c r="D9" s="137">
        <v>12.7</v>
      </c>
      <c r="E9" s="137">
        <v>12.7</v>
      </c>
      <c r="F9" s="137" t="s">
        <v>347</v>
      </c>
    </row>
    <row r="10" ht="20.1" customHeight="1" spans="1:6">
      <c r="A10" s="135" t="s">
        <v>350</v>
      </c>
      <c r="B10" s="28" t="s">
        <v>351</v>
      </c>
      <c r="C10" s="136">
        <v>12.03</v>
      </c>
      <c r="D10" s="137">
        <v>12.7</v>
      </c>
      <c r="E10" s="137">
        <v>12.7</v>
      </c>
      <c r="F10" s="137" t="s">
        <v>347</v>
      </c>
    </row>
    <row r="11" ht="20.1" customHeight="1" spans="1:6">
      <c r="A11" s="135" t="s">
        <v>352</v>
      </c>
      <c r="B11" s="28" t="s">
        <v>327</v>
      </c>
      <c r="C11" s="138">
        <v>224.97</v>
      </c>
      <c r="D11" s="137">
        <v>247.13</v>
      </c>
      <c r="E11" s="137">
        <v>247.13</v>
      </c>
      <c r="F11" s="137" t="s">
        <v>347</v>
      </c>
    </row>
    <row r="12" ht="20.1" customHeight="1" spans="1:6">
      <c r="A12" s="135" t="s">
        <v>353</v>
      </c>
      <c r="B12" s="28" t="s">
        <v>354</v>
      </c>
      <c r="C12" s="138">
        <v>224.97</v>
      </c>
      <c r="D12" s="137">
        <v>247.13</v>
      </c>
      <c r="E12" s="137">
        <v>247.13</v>
      </c>
      <c r="F12" s="137" t="s">
        <v>347</v>
      </c>
    </row>
    <row r="13" ht="20.1" customHeight="1" spans="1:6">
      <c r="A13" s="135" t="s">
        <v>355</v>
      </c>
      <c r="B13" s="28" t="s">
        <v>356</v>
      </c>
      <c r="C13" s="139">
        <v>128.32</v>
      </c>
      <c r="D13" s="137" t="s">
        <v>357</v>
      </c>
      <c r="E13" s="137">
        <v>135.42</v>
      </c>
      <c r="F13" s="137" t="s">
        <v>347</v>
      </c>
    </row>
    <row r="14" ht="20.1" customHeight="1" spans="1:6">
      <c r="A14" s="135" t="s">
        <v>358</v>
      </c>
      <c r="B14" s="28" t="s">
        <v>359</v>
      </c>
      <c r="C14" s="139">
        <v>64.16</v>
      </c>
      <c r="D14" s="137" t="s">
        <v>360</v>
      </c>
      <c r="E14" s="137">
        <v>67.71</v>
      </c>
      <c r="F14" s="137" t="s">
        <v>347</v>
      </c>
    </row>
    <row r="15" ht="20.1" customHeight="1" spans="1:6">
      <c r="A15" s="135" t="s">
        <v>361</v>
      </c>
      <c r="B15" s="28" t="s">
        <v>362</v>
      </c>
      <c r="C15" s="139">
        <v>32.49</v>
      </c>
      <c r="D15" s="137">
        <v>44</v>
      </c>
      <c r="E15" s="137">
        <v>44</v>
      </c>
      <c r="F15" s="137" t="s">
        <v>347</v>
      </c>
    </row>
    <row r="16" ht="20.1" customHeight="1" spans="1:6">
      <c r="A16" s="135" t="s">
        <v>363</v>
      </c>
      <c r="B16" s="28" t="s">
        <v>329</v>
      </c>
      <c r="C16" s="138">
        <v>113.15</v>
      </c>
      <c r="D16" s="137">
        <v>119.82</v>
      </c>
      <c r="E16" s="137">
        <v>119.82</v>
      </c>
      <c r="F16" s="137" t="s">
        <v>347</v>
      </c>
    </row>
    <row r="17" ht="20.1" customHeight="1" spans="1:6">
      <c r="A17" s="135" t="s">
        <v>364</v>
      </c>
      <c r="B17" s="28" t="s">
        <v>365</v>
      </c>
      <c r="C17" s="139">
        <v>113.15</v>
      </c>
      <c r="D17" s="137">
        <v>119.82</v>
      </c>
      <c r="E17" s="137">
        <v>119.82</v>
      </c>
      <c r="F17" s="137" t="s">
        <v>347</v>
      </c>
    </row>
    <row r="18" ht="20.1" customHeight="1" spans="1:6">
      <c r="A18" s="135" t="s">
        <v>366</v>
      </c>
      <c r="B18" s="28" t="s">
        <v>367</v>
      </c>
      <c r="C18" s="139">
        <v>40.8</v>
      </c>
      <c r="D18" s="137">
        <v>41.98</v>
      </c>
      <c r="E18" s="137">
        <v>41.98</v>
      </c>
      <c r="F18" s="137" t="s">
        <v>347</v>
      </c>
    </row>
    <row r="19" ht="20.1" customHeight="1" spans="1:6">
      <c r="A19" s="135" t="s">
        <v>368</v>
      </c>
      <c r="B19" s="28" t="s">
        <v>369</v>
      </c>
      <c r="C19" s="139">
        <v>39.4</v>
      </c>
      <c r="D19" s="137">
        <v>42.66</v>
      </c>
      <c r="E19" s="137">
        <v>42.66</v>
      </c>
      <c r="F19" s="137" t="s">
        <v>347</v>
      </c>
    </row>
    <row r="20" ht="20.1" customHeight="1" spans="1:6">
      <c r="A20" s="135" t="s">
        <v>370</v>
      </c>
      <c r="B20" s="28" t="s">
        <v>371</v>
      </c>
      <c r="C20" s="139">
        <v>13.04</v>
      </c>
      <c r="D20" s="137">
        <v>13.47</v>
      </c>
      <c r="E20" s="137">
        <v>13.47</v>
      </c>
      <c r="F20" s="137" t="s">
        <v>347</v>
      </c>
    </row>
    <row r="21" ht="20.1" customHeight="1" spans="1:6">
      <c r="A21" s="135" t="s">
        <v>372</v>
      </c>
      <c r="B21" s="28" t="s">
        <v>373</v>
      </c>
      <c r="C21" s="139">
        <v>19.91</v>
      </c>
      <c r="D21" s="137">
        <v>21.71</v>
      </c>
      <c r="E21" s="137">
        <v>21.71</v>
      </c>
      <c r="F21" s="137" t="s">
        <v>347</v>
      </c>
    </row>
    <row r="22" ht="20.1" customHeight="1" spans="1:6">
      <c r="A22" s="135" t="s">
        <v>374</v>
      </c>
      <c r="B22" s="28" t="s">
        <v>331</v>
      </c>
      <c r="C22" s="138">
        <v>6174.49</v>
      </c>
      <c r="D22" s="137">
        <f>F22+E22</f>
        <v>9009.45</v>
      </c>
      <c r="E22" s="137">
        <v>1960.89</v>
      </c>
      <c r="F22" s="137">
        <f>F23+F28+F30+F35+F38</f>
        <v>7048.56</v>
      </c>
    </row>
    <row r="23" ht="20.1" customHeight="1" spans="1:6">
      <c r="A23" s="135" t="s">
        <v>375</v>
      </c>
      <c r="B23" s="28" t="s">
        <v>376</v>
      </c>
      <c r="C23" s="139">
        <v>1859.97</v>
      </c>
      <c r="D23" s="137">
        <f>F23+E23</f>
        <v>1769.61</v>
      </c>
      <c r="E23" s="137">
        <v>973.79</v>
      </c>
      <c r="F23" s="137">
        <f>F25+F26+F27</f>
        <v>795.82</v>
      </c>
    </row>
    <row r="24" ht="20.1" customHeight="1" spans="1:6">
      <c r="A24" s="135" t="s">
        <v>377</v>
      </c>
      <c r="B24" s="28" t="s">
        <v>378</v>
      </c>
      <c r="C24" s="139">
        <v>936.97</v>
      </c>
      <c r="D24" s="137">
        <v>973.79</v>
      </c>
      <c r="E24" s="137">
        <v>973.79</v>
      </c>
      <c r="F24" s="137" t="s">
        <v>347</v>
      </c>
    </row>
    <row r="25" ht="20.1" customHeight="1" spans="1:6">
      <c r="A25" s="135" t="s">
        <v>379</v>
      </c>
      <c r="B25" s="28" t="s">
        <v>380</v>
      </c>
      <c r="C25" s="139">
        <v>883</v>
      </c>
      <c r="D25" s="137">
        <v>697.74</v>
      </c>
      <c r="E25" s="137" t="s">
        <v>347</v>
      </c>
      <c r="F25" s="137">
        <v>697.74</v>
      </c>
    </row>
    <row r="26" ht="20.1" customHeight="1" spans="1:6">
      <c r="A26" s="135" t="s">
        <v>381</v>
      </c>
      <c r="B26" s="28" t="s">
        <v>382</v>
      </c>
      <c r="C26" s="139">
        <v>40</v>
      </c>
      <c r="D26" s="137">
        <v>50</v>
      </c>
      <c r="E26" s="137" t="s">
        <v>347</v>
      </c>
      <c r="F26" s="137">
        <v>50</v>
      </c>
    </row>
    <row r="27" ht="20.1" customHeight="1" spans="1:6">
      <c r="A27" s="135">
        <v>2110199</v>
      </c>
      <c r="B27" s="28" t="s">
        <v>383</v>
      </c>
      <c r="C27" s="139"/>
      <c r="D27" s="137"/>
      <c r="E27" s="137"/>
      <c r="F27" s="137">
        <v>48.08</v>
      </c>
    </row>
    <row r="28" ht="20.1" customHeight="1" spans="1:6">
      <c r="A28" s="135" t="s">
        <v>384</v>
      </c>
      <c r="B28" s="28" t="s">
        <v>385</v>
      </c>
      <c r="C28" s="139">
        <v>37.86</v>
      </c>
      <c r="D28" s="137">
        <v>40.65</v>
      </c>
      <c r="E28" s="137" t="s">
        <v>347</v>
      </c>
      <c r="F28" s="137">
        <v>40.65</v>
      </c>
    </row>
    <row r="29" ht="20.1" customHeight="1" spans="1:6">
      <c r="A29" s="135" t="s">
        <v>386</v>
      </c>
      <c r="B29" s="28" t="s">
        <v>387</v>
      </c>
      <c r="C29" s="139">
        <v>37.86</v>
      </c>
      <c r="D29" s="137">
        <v>40.65</v>
      </c>
      <c r="E29" s="137" t="s">
        <v>347</v>
      </c>
      <c r="F29" s="137">
        <v>40.65</v>
      </c>
    </row>
    <row r="30" ht="20.1" customHeight="1" spans="1:6">
      <c r="A30" s="135" t="s">
        <v>388</v>
      </c>
      <c r="B30" s="28" t="s">
        <v>389</v>
      </c>
      <c r="C30" s="139">
        <v>4276.66</v>
      </c>
      <c r="D30" s="137">
        <f>D31+D32+D33+D34</f>
        <v>5386.63</v>
      </c>
      <c r="E30" s="137" t="s">
        <v>347</v>
      </c>
      <c r="F30" s="137">
        <f>F31+F32+F33+F34</f>
        <v>5398.59</v>
      </c>
    </row>
    <row r="31" ht="20.1" customHeight="1" spans="1:6">
      <c r="A31" s="135" t="s">
        <v>390</v>
      </c>
      <c r="B31" s="28" t="s">
        <v>391</v>
      </c>
      <c r="C31" s="139">
        <v>738.4</v>
      </c>
      <c r="D31" s="137">
        <v>1644.8</v>
      </c>
      <c r="E31" s="137" t="s">
        <v>347</v>
      </c>
      <c r="F31" s="137">
        <v>1656.76</v>
      </c>
    </row>
    <row r="32" ht="20.1" customHeight="1" spans="1:6">
      <c r="A32" s="135" t="s">
        <v>392</v>
      </c>
      <c r="B32" s="28" t="s">
        <v>393</v>
      </c>
      <c r="C32" s="139">
        <v>3512.26</v>
      </c>
      <c r="D32" s="137">
        <v>3381.03</v>
      </c>
      <c r="E32" s="137" t="s">
        <v>347</v>
      </c>
      <c r="F32" s="137">
        <v>3381.03</v>
      </c>
    </row>
    <row r="33" ht="20.1" customHeight="1" spans="1:6">
      <c r="A33" s="135">
        <v>2110304</v>
      </c>
      <c r="B33" s="28" t="s">
        <v>394</v>
      </c>
      <c r="C33" s="139"/>
      <c r="D33" s="137">
        <v>250</v>
      </c>
      <c r="E33" s="137"/>
      <c r="F33" s="137">
        <v>250</v>
      </c>
    </row>
    <row r="34" ht="20.1" customHeight="1" spans="1:6">
      <c r="A34" s="135" t="s">
        <v>395</v>
      </c>
      <c r="B34" s="28" t="s">
        <v>396</v>
      </c>
      <c r="C34" s="139">
        <v>26</v>
      </c>
      <c r="D34" s="137">
        <v>110.8</v>
      </c>
      <c r="E34" s="137" t="s">
        <v>347</v>
      </c>
      <c r="F34" s="137">
        <v>110.8</v>
      </c>
    </row>
    <row r="35" ht="20.1" customHeight="1" spans="1:6">
      <c r="A35" s="135" t="s">
        <v>397</v>
      </c>
      <c r="B35" s="28" t="s">
        <v>398</v>
      </c>
      <c r="C35" s="137">
        <v>1538.4</v>
      </c>
      <c r="D35" s="137">
        <f>E35+F35</f>
        <v>1214.7</v>
      </c>
      <c r="E35" s="137">
        <v>987.1</v>
      </c>
      <c r="F35" s="137">
        <v>227.6</v>
      </c>
    </row>
    <row r="36" ht="20.1" customHeight="1" spans="1:6">
      <c r="A36" s="135" t="s">
        <v>399</v>
      </c>
      <c r="B36" s="28" t="s">
        <v>400</v>
      </c>
      <c r="C36" s="137">
        <v>1483.4</v>
      </c>
      <c r="D36" s="137">
        <f>E36+F36</f>
        <v>1172.1</v>
      </c>
      <c r="E36" s="137">
        <v>987.1</v>
      </c>
      <c r="F36" s="137">
        <v>185</v>
      </c>
    </row>
    <row r="37" ht="20.1" customHeight="1" spans="1:6">
      <c r="A37" s="135" t="s">
        <v>401</v>
      </c>
      <c r="B37" s="28" t="s">
        <v>402</v>
      </c>
      <c r="C37" s="137">
        <v>51</v>
      </c>
      <c r="D37" s="137">
        <v>42.6</v>
      </c>
      <c r="E37" s="137" t="s">
        <v>347</v>
      </c>
      <c r="F37" s="137">
        <v>42.6</v>
      </c>
    </row>
    <row r="38" ht="20.1" customHeight="1" spans="1:6">
      <c r="A38" s="135">
        <v>21199</v>
      </c>
      <c r="B38" s="28" t="s">
        <v>403</v>
      </c>
      <c r="C38" s="137"/>
      <c r="D38" s="137"/>
      <c r="E38" s="137"/>
      <c r="F38" s="137">
        <v>585.9</v>
      </c>
    </row>
    <row r="39" ht="20.1" customHeight="1" spans="1:6">
      <c r="A39" s="135">
        <v>2119901</v>
      </c>
      <c r="B39" s="28" t="s">
        <v>403</v>
      </c>
      <c r="C39" s="137"/>
      <c r="D39" s="137"/>
      <c r="E39" s="137"/>
      <c r="F39" s="137">
        <v>585.9</v>
      </c>
    </row>
    <row r="40" ht="20.1" customHeight="1" spans="1:6">
      <c r="A40" s="135" t="s">
        <v>404</v>
      </c>
      <c r="B40" s="28" t="s">
        <v>332</v>
      </c>
      <c r="C40" s="137">
        <v>148.35</v>
      </c>
      <c r="D40" s="137">
        <v>101.57</v>
      </c>
      <c r="E40" s="137">
        <v>101.57</v>
      </c>
      <c r="F40" s="137" t="s">
        <v>347</v>
      </c>
    </row>
    <row r="41" ht="20.1" customHeight="1" spans="1:6">
      <c r="A41" s="135" t="s">
        <v>405</v>
      </c>
      <c r="B41" s="28" t="s">
        <v>406</v>
      </c>
      <c r="C41" s="137">
        <v>148.35</v>
      </c>
      <c r="D41" s="137">
        <v>101.57</v>
      </c>
      <c r="E41" s="137">
        <v>101.57</v>
      </c>
      <c r="F41" s="137" t="s">
        <v>347</v>
      </c>
    </row>
    <row r="42" ht="20.1" customHeight="1" spans="1:6">
      <c r="A42" s="135" t="s">
        <v>407</v>
      </c>
      <c r="B42" s="28" t="s">
        <v>408</v>
      </c>
      <c r="C42" s="137">
        <v>148.35</v>
      </c>
      <c r="D42" s="137">
        <v>101.57</v>
      </c>
      <c r="E42" s="137">
        <v>101.57</v>
      </c>
      <c r="F42" s="137" t="s">
        <v>347</v>
      </c>
    </row>
    <row r="43" ht="20.1" customHeight="1" spans="1:6">
      <c r="A43" s="99" t="s">
        <v>409</v>
      </c>
      <c r="B43" s="12"/>
      <c r="C43" s="12"/>
      <c r="D43" s="12"/>
      <c r="E43" s="12"/>
      <c r="F43" s="12"/>
    </row>
    <row r="44" customHeight="1" spans="1:6">
      <c r="A44" s="12"/>
      <c r="B44" s="12"/>
      <c r="C44" s="12"/>
      <c r="D44" s="12"/>
      <c r="E44" s="12"/>
      <c r="F44" s="12"/>
    </row>
    <row r="45" customHeight="1" spans="1:6">
      <c r="A45" s="12"/>
      <c r="B45" s="12"/>
      <c r="C45" s="12"/>
      <c r="D45" s="12"/>
      <c r="E45" s="12"/>
      <c r="F45" s="12"/>
    </row>
    <row r="46" customHeight="1" spans="1:6">
      <c r="A46" s="12"/>
      <c r="B46" s="12"/>
      <c r="C46" s="12"/>
      <c r="D46" s="12"/>
      <c r="E46" s="12"/>
      <c r="F46" s="12"/>
    </row>
    <row r="47" customHeight="1" spans="1:6">
      <c r="A47" s="12"/>
      <c r="B47" s="12"/>
      <c r="C47" s="12"/>
      <c r="E47" s="12"/>
      <c r="F47" s="12"/>
    </row>
    <row r="48" customHeight="1" spans="1:6">
      <c r="A48" s="12"/>
      <c r="B48" s="12"/>
      <c r="C48" s="12"/>
      <c r="E48" s="12"/>
      <c r="F48" s="12"/>
    </row>
    <row r="49" s="12" customFormat="1" customHeight="1"/>
    <row r="50" customHeight="1" spans="1:2">
      <c r="A50" s="12"/>
      <c r="B50" s="12"/>
    </row>
    <row r="51" customHeight="1" spans="1:5">
      <c r="A51" s="12"/>
      <c r="B51" s="12"/>
      <c r="E51" s="12"/>
    </row>
    <row r="52" customHeight="1" spans="1:2">
      <c r="A52" s="12"/>
      <c r="B52" s="12"/>
    </row>
    <row r="53" customHeight="1" spans="1:2">
      <c r="A53" s="12"/>
      <c r="B53" s="12"/>
    </row>
    <row r="54" customHeight="1" spans="2:4">
      <c r="B54" s="12"/>
      <c r="D54" s="12"/>
    </row>
    <row r="56" customHeight="1" spans="1:1">
      <c r="A56" s="12"/>
    </row>
    <row r="58" customHeight="1" spans="2:2">
      <c r="B58" s="12"/>
    </row>
    <row r="59" customHeight="1" spans="2:2">
      <c r="B59" s="12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4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showGridLines="0" showZeros="0" workbookViewId="0">
      <selection activeCell="M8" sqref="M8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1" width="6.875" style="10"/>
    <col min="252" max="252" width="14.5" style="10" customWidth="1"/>
    <col min="253" max="253" width="33.375" style="10" customWidth="1"/>
    <col min="254" max="256" width="20.625" style="10" customWidth="1"/>
    <col min="257" max="507" width="6.875" style="10"/>
    <col min="508" max="508" width="14.5" style="10" customWidth="1"/>
    <col min="509" max="509" width="33.375" style="10" customWidth="1"/>
    <col min="510" max="512" width="20.625" style="10" customWidth="1"/>
    <col min="513" max="763" width="6.875" style="10"/>
    <col min="764" max="764" width="14.5" style="10" customWidth="1"/>
    <col min="765" max="765" width="33.375" style="10" customWidth="1"/>
    <col min="766" max="768" width="20.625" style="10" customWidth="1"/>
    <col min="769" max="1019" width="6.875" style="10"/>
    <col min="1020" max="1020" width="14.5" style="10" customWidth="1"/>
    <col min="1021" max="1021" width="33.375" style="10" customWidth="1"/>
    <col min="1022" max="1024" width="20.625" style="10" customWidth="1"/>
    <col min="1025" max="1275" width="6.875" style="10"/>
    <col min="1276" max="1276" width="14.5" style="10" customWidth="1"/>
    <col min="1277" max="1277" width="33.375" style="10" customWidth="1"/>
    <col min="1278" max="1280" width="20.625" style="10" customWidth="1"/>
    <col min="1281" max="1531" width="6.875" style="10"/>
    <col min="1532" max="1532" width="14.5" style="10" customWidth="1"/>
    <col min="1533" max="1533" width="33.375" style="10" customWidth="1"/>
    <col min="1534" max="1536" width="20.625" style="10" customWidth="1"/>
    <col min="1537" max="1787" width="6.875" style="10"/>
    <col min="1788" max="1788" width="14.5" style="10" customWidth="1"/>
    <col min="1789" max="1789" width="33.375" style="10" customWidth="1"/>
    <col min="1790" max="1792" width="20.625" style="10" customWidth="1"/>
    <col min="1793" max="2043" width="6.875" style="10"/>
    <col min="2044" max="2044" width="14.5" style="10" customWidth="1"/>
    <col min="2045" max="2045" width="33.375" style="10" customWidth="1"/>
    <col min="2046" max="2048" width="20.625" style="10" customWidth="1"/>
    <col min="2049" max="2299" width="6.875" style="10"/>
    <col min="2300" max="2300" width="14.5" style="10" customWidth="1"/>
    <col min="2301" max="2301" width="33.375" style="10" customWidth="1"/>
    <col min="2302" max="2304" width="20.625" style="10" customWidth="1"/>
    <col min="2305" max="2555" width="6.875" style="10"/>
    <col min="2556" max="2556" width="14.5" style="10" customWidth="1"/>
    <col min="2557" max="2557" width="33.375" style="10" customWidth="1"/>
    <col min="2558" max="2560" width="20.625" style="10" customWidth="1"/>
    <col min="2561" max="2811" width="6.875" style="10"/>
    <col min="2812" max="2812" width="14.5" style="10" customWidth="1"/>
    <col min="2813" max="2813" width="33.375" style="10" customWidth="1"/>
    <col min="2814" max="2816" width="20.625" style="10" customWidth="1"/>
    <col min="2817" max="3067" width="6.875" style="10"/>
    <col min="3068" max="3068" width="14.5" style="10" customWidth="1"/>
    <col min="3069" max="3069" width="33.375" style="10" customWidth="1"/>
    <col min="3070" max="3072" width="20.625" style="10" customWidth="1"/>
    <col min="3073" max="3323" width="6.875" style="10"/>
    <col min="3324" max="3324" width="14.5" style="10" customWidth="1"/>
    <col min="3325" max="3325" width="33.375" style="10" customWidth="1"/>
    <col min="3326" max="3328" width="20.625" style="10" customWidth="1"/>
    <col min="3329" max="3579" width="6.875" style="10"/>
    <col min="3580" max="3580" width="14.5" style="10" customWidth="1"/>
    <col min="3581" max="3581" width="33.375" style="10" customWidth="1"/>
    <col min="3582" max="3584" width="20.625" style="10" customWidth="1"/>
    <col min="3585" max="3835" width="6.875" style="10"/>
    <col min="3836" max="3836" width="14.5" style="10" customWidth="1"/>
    <col min="3837" max="3837" width="33.375" style="10" customWidth="1"/>
    <col min="3838" max="3840" width="20.625" style="10" customWidth="1"/>
    <col min="3841" max="4091" width="6.875" style="10"/>
    <col min="4092" max="4092" width="14.5" style="10" customWidth="1"/>
    <col min="4093" max="4093" width="33.375" style="10" customWidth="1"/>
    <col min="4094" max="4096" width="20.625" style="10" customWidth="1"/>
    <col min="4097" max="4347" width="6.875" style="10"/>
    <col min="4348" max="4348" width="14.5" style="10" customWidth="1"/>
    <col min="4349" max="4349" width="33.375" style="10" customWidth="1"/>
    <col min="4350" max="4352" width="20.625" style="10" customWidth="1"/>
    <col min="4353" max="4603" width="6.875" style="10"/>
    <col min="4604" max="4604" width="14.5" style="10" customWidth="1"/>
    <col min="4605" max="4605" width="33.375" style="10" customWidth="1"/>
    <col min="4606" max="4608" width="20.625" style="10" customWidth="1"/>
    <col min="4609" max="4859" width="6.875" style="10"/>
    <col min="4860" max="4860" width="14.5" style="10" customWidth="1"/>
    <col min="4861" max="4861" width="33.375" style="10" customWidth="1"/>
    <col min="4862" max="4864" width="20.625" style="10" customWidth="1"/>
    <col min="4865" max="5115" width="6.875" style="10"/>
    <col min="5116" max="5116" width="14.5" style="10" customWidth="1"/>
    <col min="5117" max="5117" width="33.375" style="10" customWidth="1"/>
    <col min="5118" max="5120" width="20.625" style="10" customWidth="1"/>
    <col min="5121" max="5371" width="6.875" style="10"/>
    <col min="5372" max="5372" width="14.5" style="10" customWidth="1"/>
    <col min="5373" max="5373" width="33.375" style="10" customWidth="1"/>
    <col min="5374" max="5376" width="20.625" style="10" customWidth="1"/>
    <col min="5377" max="5627" width="6.875" style="10"/>
    <col min="5628" max="5628" width="14.5" style="10" customWidth="1"/>
    <col min="5629" max="5629" width="33.375" style="10" customWidth="1"/>
    <col min="5630" max="5632" width="20.625" style="10" customWidth="1"/>
    <col min="5633" max="5883" width="6.875" style="10"/>
    <col min="5884" max="5884" width="14.5" style="10" customWidth="1"/>
    <col min="5885" max="5885" width="33.375" style="10" customWidth="1"/>
    <col min="5886" max="5888" width="20.625" style="10" customWidth="1"/>
    <col min="5889" max="6139" width="6.875" style="10"/>
    <col min="6140" max="6140" width="14.5" style="10" customWidth="1"/>
    <col min="6141" max="6141" width="33.375" style="10" customWidth="1"/>
    <col min="6142" max="6144" width="20.625" style="10" customWidth="1"/>
    <col min="6145" max="6395" width="6.875" style="10"/>
    <col min="6396" max="6396" width="14.5" style="10" customWidth="1"/>
    <col min="6397" max="6397" width="33.375" style="10" customWidth="1"/>
    <col min="6398" max="6400" width="20.625" style="10" customWidth="1"/>
    <col min="6401" max="6651" width="6.875" style="10"/>
    <col min="6652" max="6652" width="14.5" style="10" customWidth="1"/>
    <col min="6653" max="6653" width="33.375" style="10" customWidth="1"/>
    <col min="6654" max="6656" width="20.625" style="10" customWidth="1"/>
    <col min="6657" max="6907" width="6.875" style="10"/>
    <col min="6908" max="6908" width="14.5" style="10" customWidth="1"/>
    <col min="6909" max="6909" width="33.375" style="10" customWidth="1"/>
    <col min="6910" max="6912" width="20.625" style="10" customWidth="1"/>
    <col min="6913" max="7163" width="6.875" style="10"/>
    <col min="7164" max="7164" width="14.5" style="10" customWidth="1"/>
    <col min="7165" max="7165" width="33.375" style="10" customWidth="1"/>
    <col min="7166" max="7168" width="20.625" style="10" customWidth="1"/>
    <col min="7169" max="7419" width="6.875" style="10"/>
    <col min="7420" max="7420" width="14.5" style="10" customWidth="1"/>
    <col min="7421" max="7421" width="33.375" style="10" customWidth="1"/>
    <col min="7422" max="7424" width="20.625" style="10" customWidth="1"/>
    <col min="7425" max="7675" width="6.875" style="10"/>
    <col min="7676" max="7676" width="14.5" style="10" customWidth="1"/>
    <col min="7677" max="7677" width="33.375" style="10" customWidth="1"/>
    <col min="7678" max="7680" width="20.625" style="10" customWidth="1"/>
    <col min="7681" max="7931" width="6.875" style="10"/>
    <col min="7932" max="7932" width="14.5" style="10" customWidth="1"/>
    <col min="7933" max="7933" width="33.375" style="10" customWidth="1"/>
    <col min="7934" max="7936" width="20.625" style="10" customWidth="1"/>
    <col min="7937" max="8187" width="6.875" style="10"/>
    <col min="8188" max="8188" width="14.5" style="10" customWidth="1"/>
    <col min="8189" max="8189" width="33.375" style="10" customWidth="1"/>
    <col min="8190" max="8192" width="20.625" style="10" customWidth="1"/>
    <col min="8193" max="8443" width="6.875" style="10"/>
    <col min="8444" max="8444" width="14.5" style="10" customWidth="1"/>
    <col min="8445" max="8445" width="33.375" style="10" customWidth="1"/>
    <col min="8446" max="8448" width="20.625" style="10" customWidth="1"/>
    <col min="8449" max="8699" width="6.875" style="10"/>
    <col min="8700" max="8700" width="14.5" style="10" customWidth="1"/>
    <col min="8701" max="8701" width="33.375" style="10" customWidth="1"/>
    <col min="8702" max="8704" width="20.625" style="10" customWidth="1"/>
    <col min="8705" max="8955" width="6.875" style="10"/>
    <col min="8956" max="8956" width="14.5" style="10" customWidth="1"/>
    <col min="8957" max="8957" width="33.375" style="10" customWidth="1"/>
    <col min="8958" max="8960" width="20.625" style="10" customWidth="1"/>
    <col min="8961" max="9211" width="6.875" style="10"/>
    <col min="9212" max="9212" width="14.5" style="10" customWidth="1"/>
    <col min="9213" max="9213" width="33.375" style="10" customWidth="1"/>
    <col min="9214" max="9216" width="20.625" style="10" customWidth="1"/>
    <col min="9217" max="9467" width="6.875" style="10"/>
    <col min="9468" max="9468" width="14.5" style="10" customWidth="1"/>
    <col min="9469" max="9469" width="33.375" style="10" customWidth="1"/>
    <col min="9470" max="9472" width="20.625" style="10" customWidth="1"/>
    <col min="9473" max="9723" width="6.875" style="10"/>
    <col min="9724" max="9724" width="14.5" style="10" customWidth="1"/>
    <col min="9725" max="9725" width="33.375" style="10" customWidth="1"/>
    <col min="9726" max="9728" width="20.625" style="10" customWidth="1"/>
    <col min="9729" max="9979" width="6.875" style="10"/>
    <col min="9980" max="9980" width="14.5" style="10" customWidth="1"/>
    <col min="9981" max="9981" width="33.375" style="10" customWidth="1"/>
    <col min="9982" max="9984" width="20.625" style="10" customWidth="1"/>
    <col min="9985" max="10235" width="6.875" style="10"/>
    <col min="10236" max="10236" width="14.5" style="10" customWidth="1"/>
    <col min="10237" max="10237" width="33.375" style="10" customWidth="1"/>
    <col min="10238" max="10240" width="20.625" style="10" customWidth="1"/>
    <col min="10241" max="10491" width="6.875" style="10"/>
    <col min="10492" max="10492" width="14.5" style="10" customWidth="1"/>
    <col min="10493" max="10493" width="33.375" style="10" customWidth="1"/>
    <col min="10494" max="10496" width="20.625" style="10" customWidth="1"/>
    <col min="10497" max="10747" width="6.875" style="10"/>
    <col min="10748" max="10748" width="14.5" style="10" customWidth="1"/>
    <col min="10749" max="10749" width="33.375" style="10" customWidth="1"/>
    <col min="10750" max="10752" width="20.625" style="10" customWidth="1"/>
    <col min="10753" max="11003" width="6.875" style="10"/>
    <col min="11004" max="11004" width="14.5" style="10" customWidth="1"/>
    <col min="11005" max="11005" width="33.375" style="10" customWidth="1"/>
    <col min="11006" max="11008" width="20.625" style="10" customWidth="1"/>
    <col min="11009" max="11259" width="6.875" style="10"/>
    <col min="11260" max="11260" width="14.5" style="10" customWidth="1"/>
    <col min="11261" max="11261" width="33.375" style="10" customWidth="1"/>
    <col min="11262" max="11264" width="20.625" style="10" customWidth="1"/>
    <col min="11265" max="11515" width="6.875" style="10"/>
    <col min="11516" max="11516" width="14.5" style="10" customWidth="1"/>
    <col min="11517" max="11517" width="33.375" style="10" customWidth="1"/>
    <col min="11518" max="11520" width="20.625" style="10" customWidth="1"/>
    <col min="11521" max="11771" width="6.875" style="10"/>
    <col min="11772" max="11772" width="14.5" style="10" customWidth="1"/>
    <col min="11773" max="11773" width="33.375" style="10" customWidth="1"/>
    <col min="11774" max="11776" width="20.625" style="10" customWidth="1"/>
    <col min="11777" max="12027" width="6.875" style="10"/>
    <col min="12028" max="12028" width="14.5" style="10" customWidth="1"/>
    <col min="12029" max="12029" width="33.375" style="10" customWidth="1"/>
    <col min="12030" max="12032" width="20.625" style="10" customWidth="1"/>
    <col min="12033" max="12283" width="6.875" style="10"/>
    <col min="12284" max="12284" width="14.5" style="10" customWidth="1"/>
    <col min="12285" max="12285" width="33.375" style="10" customWidth="1"/>
    <col min="12286" max="12288" width="20.625" style="10" customWidth="1"/>
    <col min="12289" max="12539" width="6.875" style="10"/>
    <col min="12540" max="12540" width="14.5" style="10" customWidth="1"/>
    <col min="12541" max="12541" width="33.375" style="10" customWidth="1"/>
    <col min="12542" max="12544" width="20.625" style="10" customWidth="1"/>
    <col min="12545" max="12795" width="6.875" style="10"/>
    <col min="12796" max="12796" width="14.5" style="10" customWidth="1"/>
    <col min="12797" max="12797" width="33.375" style="10" customWidth="1"/>
    <col min="12798" max="12800" width="20.625" style="10" customWidth="1"/>
    <col min="12801" max="13051" width="6.875" style="10"/>
    <col min="13052" max="13052" width="14.5" style="10" customWidth="1"/>
    <col min="13053" max="13053" width="33.375" style="10" customWidth="1"/>
    <col min="13054" max="13056" width="20.625" style="10" customWidth="1"/>
    <col min="13057" max="13307" width="6.875" style="10"/>
    <col min="13308" max="13308" width="14.5" style="10" customWidth="1"/>
    <col min="13309" max="13309" width="33.375" style="10" customWidth="1"/>
    <col min="13310" max="13312" width="20.625" style="10" customWidth="1"/>
    <col min="13313" max="13563" width="6.875" style="10"/>
    <col min="13564" max="13564" width="14.5" style="10" customWidth="1"/>
    <col min="13565" max="13565" width="33.375" style="10" customWidth="1"/>
    <col min="13566" max="13568" width="20.625" style="10" customWidth="1"/>
    <col min="13569" max="13819" width="6.875" style="10"/>
    <col min="13820" max="13820" width="14.5" style="10" customWidth="1"/>
    <col min="13821" max="13821" width="33.375" style="10" customWidth="1"/>
    <col min="13822" max="13824" width="20.625" style="10" customWidth="1"/>
    <col min="13825" max="14075" width="6.875" style="10"/>
    <col min="14076" max="14076" width="14.5" style="10" customWidth="1"/>
    <col min="14077" max="14077" width="33.375" style="10" customWidth="1"/>
    <col min="14078" max="14080" width="20.625" style="10" customWidth="1"/>
    <col min="14081" max="14331" width="6.875" style="10"/>
    <col min="14332" max="14332" width="14.5" style="10" customWidth="1"/>
    <col min="14333" max="14333" width="33.375" style="10" customWidth="1"/>
    <col min="14334" max="14336" width="20.625" style="10" customWidth="1"/>
    <col min="14337" max="14587" width="6.875" style="10"/>
    <col min="14588" max="14588" width="14.5" style="10" customWidth="1"/>
    <col min="14589" max="14589" width="33.375" style="10" customWidth="1"/>
    <col min="14590" max="14592" width="20.625" style="10" customWidth="1"/>
    <col min="14593" max="14843" width="6.875" style="10"/>
    <col min="14844" max="14844" width="14.5" style="10" customWidth="1"/>
    <col min="14845" max="14845" width="33.375" style="10" customWidth="1"/>
    <col min="14846" max="14848" width="20.625" style="10" customWidth="1"/>
    <col min="14849" max="15099" width="6.875" style="10"/>
    <col min="15100" max="15100" width="14.5" style="10" customWidth="1"/>
    <col min="15101" max="15101" width="33.375" style="10" customWidth="1"/>
    <col min="15102" max="15104" width="20.625" style="10" customWidth="1"/>
    <col min="15105" max="15355" width="6.875" style="10"/>
    <col min="15356" max="15356" width="14.5" style="10" customWidth="1"/>
    <col min="15357" max="15357" width="33.375" style="10" customWidth="1"/>
    <col min="15358" max="15360" width="20.625" style="10" customWidth="1"/>
    <col min="15361" max="15611" width="6.875" style="10"/>
    <col min="15612" max="15612" width="14.5" style="10" customWidth="1"/>
    <col min="15613" max="15613" width="33.375" style="10" customWidth="1"/>
    <col min="15614" max="15616" width="20.625" style="10" customWidth="1"/>
    <col min="15617" max="15867" width="6.875" style="10"/>
    <col min="15868" max="15868" width="14.5" style="10" customWidth="1"/>
    <col min="15869" max="15869" width="33.375" style="10" customWidth="1"/>
    <col min="15870" max="15872" width="20.625" style="10" customWidth="1"/>
    <col min="15873" max="16123" width="6.875" style="10"/>
    <col min="16124" max="16124" width="14.5" style="10" customWidth="1"/>
    <col min="16125" max="16125" width="33.375" style="10" customWidth="1"/>
    <col min="16126" max="16128" width="20.625" style="10" customWidth="1"/>
    <col min="16129" max="16384" width="6.875" style="10"/>
  </cols>
  <sheetData>
    <row r="1" customHeight="1" spans="1:5">
      <c r="A1" s="11" t="s">
        <v>410</v>
      </c>
      <c r="E1" s="128"/>
    </row>
    <row r="2" ht="44.25" customHeight="1" spans="1:5">
      <c r="A2" s="121" t="s">
        <v>411</v>
      </c>
      <c r="B2" s="122"/>
      <c r="C2" s="122"/>
      <c r="D2" s="122"/>
      <c r="E2" s="122"/>
    </row>
    <row r="3" customHeight="1" spans="1:5">
      <c r="A3" s="122"/>
      <c r="B3" s="122"/>
      <c r="C3" s="122"/>
      <c r="D3" s="122"/>
      <c r="E3" s="122"/>
    </row>
    <row r="4" s="102" customFormat="1" customHeight="1" spans="1:5">
      <c r="A4" s="18"/>
      <c r="B4" s="17"/>
      <c r="C4" s="17"/>
      <c r="D4" s="17"/>
      <c r="E4" s="129" t="s">
        <v>313</v>
      </c>
    </row>
    <row r="5" s="102" customFormat="1" customHeight="1" spans="1:5">
      <c r="A5" s="41" t="s">
        <v>412</v>
      </c>
      <c r="B5" s="41"/>
      <c r="C5" s="41" t="s">
        <v>413</v>
      </c>
      <c r="D5" s="41"/>
      <c r="E5" s="41"/>
    </row>
    <row r="6" s="102" customFormat="1" customHeight="1" spans="1:5">
      <c r="A6" s="41" t="s">
        <v>341</v>
      </c>
      <c r="B6" s="41" t="s">
        <v>342</v>
      </c>
      <c r="C6" s="41" t="s">
        <v>318</v>
      </c>
      <c r="D6" s="41" t="s">
        <v>414</v>
      </c>
      <c r="E6" s="41" t="s">
        <v>415</v>
      </c>
    </row>
    <row r="7" s="102" customFormat="1" customHeight="1" spans="1:5">
      <c r="A7" s="123" t="s">
        <v>416</v>
      </c>
      <c r="B7" s="124" t="s">
        <v>417</v>
      </c>
      <c r="C7" s="23">
        <f>SUM(C8,C21,C35,C39)</f>
        <v>2442.11</v>
      </c>
      <c r="D7" s="23">
        <f>SUM(D8,D21,D35,D39)</f>
        <v>2009.44</v>
      </c>
      <c r="E7" s="23">
        <f>SUM(E8,E21,E35)</f>
        <v>432.67</v>
      </c>
    </row>
    <row r="8" s="102" customFormat="1" customHeight="1" spans="1:5">
      <c r="A8" s="125" t="s">
        <v>418</v>
      </c>
      <c r="B8" s="48" t="s">
        <v>419</v>
      </c>
      <c r="C8" s="79">
        <f>D8+E8</f>
        <v>1889.89</v>
      </c>
      <c r="D8" s="79">
        <v>1889.89</v>
      </c>
      <c r="E8" s="23"/>
    </row>
    <row r="9" s="102" customFormat="1" customHeight="1" spans="1:6">
      <c r="A9" s="125" t="s">
        <v>420</v>
      </c>
      <c r="B9" s="48" t="s">
        <v>421</v>
      </c>
      <c r="C9" s="79">
        <f t="shared" ref="C9:C40" si="0">D9+E9</f>
        <v>422.33</v>
      </c>
      <c r="D9" s="23">
        <v>422.33</v>
      </c>
      <c r="E9" s="23"/>
      <c r="F9" s="89"/>
    </row>
    <row r="10" s="102" customFormat="1" customHeight="1" spans="1:6">
      <c r="A10" s="125" t="s">
        <v>422</v>
      </c>
      <c r="B10" s="48" t="s">
        <v>423</v>
      </c>
      <c r="C10" s="79">
        <f t="shared" si="0"/>
        <v>201.28</v>
      </c>
      <c r="D10" s="23">
        <v>201.28</v>
      </c>
      <c r="E10" s="23"/>
      <c r="F10" s="89"/>
    </row>
    <row r="11" s="102" customFormat="1" customHeight="1" spans="1:6">
      <c r="A11" s="125" t="s">
        <v>424</v>
      </c>
      <c r="B11" s="48" t="s">
        <v>425</v>
      </c>
      <c r="C11" s="79">
        <f t="shared" si="0"/>
        <v>196.21</v>
      </c>
      <c r="D11" s="23">
        <v>196.21</v>
      </c>
      <c r="E11" s="23"/>
      <c r="F11" s="89"/>
    </row>
    <row r="12" s="102" customFormat="1" customHeight="1" spans="1:6">
      <c r="A12" s="125" t="s">
        <v>426</v>
      </c>
      <c r="B12" s="48" t="s">
        <v>427</v>
      </c>
      <c r="C12" s="79">
        <f t="shared" si="0"/>
        <v>481.51</v>
      </c>
      <c r="D12" s="23">
        <v>481.51</v>
      </c>
      <c r="E12" s="23"/>
      <c r="F12" s="89"/>
    </row>
    <row r="13" s="102" customFormat="1" customHeight="1" spans="1:6">
      <c r="A13" s="125" t="s">
        <v>428</v>
      </c>
      <c r="B13" s="48" t="s">
        <v>429</v>
      </c>
      <c r="C13" s="79">
        <f t="shared" si="0"/>
        <v>135.42</v>
      </c>
      <c r="D13" s="23">
        <v>135.42</v>
      </c>
      <c r="E13" s="23"/>
      <c r="F13" s="89"/>
    </row>
    <row r="14" s="102" customFormat="1" customHeight="1" spans="1:6">
      <c r="A14" s="125" t="s">
        <v>430</v>
      </c>
      <c r="B14" s="48" t="s">
        <v>431</v>
      </c>
      <c r="C14" s="79">
        <f t="shared" si="0"/>
        <v>67.71</v>
      </c>
      <c r="D14" s="23">
        <v>67.71</v>
      </c>
      <c r="E14" s="23"/>
      <c r="F14" s="89"/>
    </row>
    <row r="15" s="102" customFormat="1" customHeight="1" spans="1:6">
      <c r="A15" s="125" t="s">
        <v>432</v>
      </c>
      <c r="B15" s="48" t="s">
        <v>433</v>
      </c>
      <c r="C15" s="79">
        <f t="shared" si="0"/>
        <v>71.94</v>
      </c>
      <c r="D15" s="23">
        <v>71.94</v>
      </c>
      <c r="E15" s="23"/>
      <c r="F15" s="89"/>
    </row>
    <row r="16" s="102" customFormat="1" customHeight="1" spans="1:6">
      <c r="A16" s="125" t="s">
        <v>434</v>
      </c>
      <c r="B16" s="48" t="s">
        <v>435</v>
      </c>
      <c r="C16" s="79">
        <f t="shared" si="0"/>
        <v>13.47</v>
      </c>
      <c r="D16" s="23">
        <v>13.47</v>
      </c>
      <c r="E16" s="23"/>
      <c r="F16" s="89"/>
    </row>
    <row r="17" s="102" customFormat="1" customHeight="1" spans="1:6">
      <c r="A17" s="125" t="s">
        <v>436</v>
      </c>
      <c r="B17" s="48" t="s">
        <v>437</v>
      </c>
      <c r="C17" s="79">
        <f t="shared" si="0"/>
        <v>17.37</v>
      </c>
      <c r="D17" s="23">
        <v>17.37</v>
      </c>
      <c r="E17" s="23"/>
      <c r="F17" s="89"/>
    </row>
    <row r="18" s="102" customFormat="1" customHeight="1" spans="1:6">
      <c r="A18" s="125" t="s">
        <v>438</v>
      </c>
      <c r="B18" s="48" t="s">
        <v>439</v>
      </c>
      <c r="C18" s="79">
        <f t="shared" si="0"/>
        <v>101.57</v>
      </c>
      <c r="D18" s="23">
        <v>101.57</v>
      </c>
      <c r="E18" s="23"/>
      <c r="F18" s="89"/>
    </row>
    <row r="19" s="102" customFormat="1" customHeight="1" spans="1:6">
      <c r="A19" s="125" t="s">
        <v>440</v>
      </c>
      <c r="B19" s="48" t="s">
        <v>441</v>
      </c>
      <c r="C19" s="79">
        <f t="shared" si="0"/>
        <v>15.18</v>
      </c>
      <c r="D19" s="23">
        <v>15.18</v>
      </c>
      <c r="E19" s="23"/>
      <c r="F19" s="89"/>
    </row>
    <row r="20" s="102" customFormat="1" customHeight="1" spans="1:6">
      <c r="A20" s="125" t="s">
        <v>442</v>
      </c>
      <c r="B20" s="48" t="s">
        <v>443</v>
      </c>
      <c r="C20" s="79">
        <f t="shared" si="0"/>
        <v>165.9</v>
      </c>
      <c r="D20" s="23">
        <v>165.9</v>
      </c>
      <c r="E20" s="23"/>
      <c r="F20" s="89"/>
    </row>
    <row r="21" s="102" customFormat="1" customHeight="1" spans="1:6">
      <c r="A21" s="125" t="s">
        <v>444</v>
      </c>
      <c r="B21" s="48" t="s">
        <v>445</v>
      </c>
      <c r="C21" s="79">
        <f t="shared" si="0"/>
        <v>432.67</v>
      </c>
      <c r="D21" s="79"/>
      <c r="E21" s="23">
        <v>432.67</v>
      </c>
      <c r="F21" s="89"/>
    </row>
    <row r="22" s="102" customFormat="1" customHeight="1" spans="1:9">
      <c r="A22" s="125" t="s">
        <v>446</v>
      </c>
      <c r="B22" s="71" t="s">
        <v>447</v>
      </c>
      <c r="C22" s="79">
        <f t="shared" si="0"/>
        <v>5</v>
      </c>
      <c r="D22" s="23"/>
      <c r="E22" s="23">
        <v>5</v>
      </c>
      <c r="F22" s="89"/>
      <c r="I22" s="89"/>
    </row>
    <row r="23" s="102" customFormat="1" customHeight="1" spans="1:6">
      <c r="A23" s="125" t="s">
        <v>448</v>
      </c>
      <c r="B23" s="126" t="s">
        <v>449</v>
      </c>
      <c r="C23" s="79">
        <f t="shared" si="0"/>
        <v>5</v>
      </c>
      <c r="D23" s="23"/>
      <c r="E23" s="23">
        <v>5</v>
      </c>
      <c r="F23" s="89"/>
    </row>
    <row r="24" s="102" customFormat="1" customHeight="1" spans="1:6">
      <c r="A24" s="125" t="s">
        <v>450</v>
      </c>
      <c r="B24" s="126" t="s">
        <v>451</v>
      </c>
      <c r="C24" s="79">
        <f t="shared" si="0"/>
        <v>5</v>
      </c>
      <c r="D24" s="23"/>
      <c r="E24" s="23">
        <v>5</v>
      </c>
      <c r="F24" s="89"/>
    </row>
    <row r="25" s="102" customFormat="1" customHeight="1" spans="1:7">
      <c r="A25" s="125" t="s">
        <v>452</v>
      </c>
      <c r="B25" s="126" t="s">
        <v>453</v>
      </c>
      <c r="C25" s="79">
        <f t="shared" si="0"/>
        <v>15</v>
      </c>
      <c r="D25" s="23"/>
      <c r="E25" s="23">
        <v>15</v>
      </c>
      <c r="F25" s="89"/>
      <c r="G25" s="89"/>
    </row>
    <row r="26" s="102" customFormat="1" customHeight="1" spans="1:6">
      <c r="A26" s="125" t="s">
        <v>454</v>
      </c>
      <c r="B26" s="126" t="s">
        <v>455</v>
      </c>
      <c r="C26" s="79">
        <f t="shared" si="0"/>
        <v>5</v>
      </c>
      <c r="D26" s="23"/>
      <c r="E26" s="23">
        <v>5</v>
      </c>
      <c r="F26" s="89"/>
    </row>
    <row r="27" s="120" customFormat="1" customHeight="1" spans="1:6">
      <c r="A27" s="125" t="s">
        <v>456</v>
      </c>
      <c r="B27" s="126" t="s">
        <v>457</v>
      </c>
      <c r="C27" s="79">
        <f t="shared" si="0"/>
        <v>5</v>
      </c>
      <c r="D27" s="127"/>
      <c r="E27" s="23">
        <v>5</v>
      </c>
      <c r="F27" s="130"/>
    </row>
    <row r="28" s="102" customFormat="1" customHeight="1" spans="1:6">
      <c r="A28" s="125" t="s">
        <v>458</v>
      </c>
      <c r="B28" s="126" t="s">
        <v>459</v>
      </c>
      <c r="C28" s="79">
        <f t="shared" si="0"/>
        <v>12.7</v>
      </c>
      <c r="D28" s="23"/>
      <c r="E28" s="23">
        <v>12.7</v>
      </c>
      <c r="F28" s="89"/>
    </row>
    <row r="29" s="102" customFormat="1" customHeight="1" spans="1:14">
      <c r="A29" s="125" t="s">
        <v>460</v>
      </c>
      <c r="B29" s="126" t="s">
        <v>461</v>
      </c>
      <c r="C29" s="79">
        <f t="shared" si="0"/>
        <v>10</v>
      </c>
      <c r="D29" s="23"/>
      <c r="E29" s="23">
        <v>10</v>
      </c>
      <c r="F29" s="89"/>
      <c r="N29" s="89"/>
    </row>
    <row r="30" s="102" customFormat="1" customHeight="1" spans="1:6">
      <c r="A30" s="125" t="s">
        <v>462</v>
      </c>
      <c r="B30" s="71" t="s">
        <v>463</v>
      </c>
      <c r="C30" s="79">
        <f t="shared" si="0"/>
        <v>82.16</v>
      </c>
      <c r="D30" s="23"/>
      <c r="E30" s="23">
        <v>82.16</v>
      </c>
      <c r="F30" s="89"/>
    </row>
    <row r="31" s="102" customFormat="1" customHeight="1" spans="1:6">
      <c r="A31" s="125" t="s">
        <v>464</v>
      </c>
      <c r="B31" s="126" t="s">
        <v>465</v>
      </c>
      <c r="C31" s="79">
        <f t="shared" si="0"/>
        <v>25.39</v>
      </c>
      <c r="D31" s="23"/>
      <c r="E31" s="23">
        <v>25.39</v>
      </c>
      <c r="F31" s="89"/>
    </row>
    <row r="32" s="102" customFormat="1" customHeight="1" spans="1:11">
      <c r="A32" s="125" t="s">
        <v>466</v>
      </c>
      <c r="B32" s="126" t="s">
        <v>467</v>
      </c>
      <c r="C32" s="79">
        <f t="shared" si="0"/>
        <v>40</v>
      </c>
      <c r="D32" s="23"/>
      <c r="E32" s="23">
        <v>40</v>
      </c>
      <c r="F32" s="89"/>
      <c r="K32" s="89"/>
    </row>
    <row r="33" s="102" customFormat="1" customHeight="1" spans="1:11">
      <c r="A33" s="125" t="s">
        <v>468</v>
      </c>
      <c r="B33" s="126" t="s">
        <v>469</v>
      </c>
      <c r="C33" s="79">
        <f t="shared" si="0"/>
        <v>43.68</v>
      </c>
      <c r="D33" s="23"/>
      <c r="E33" s="23">
        <v>43.68</v>
      </c>
      <c r="F33" s="89"/>
      <c r="K33" s="89"/>
    </row>
    <row r="34" s="102" customFormat="1" customHeight="1" spans="1:6">
      <c r="A34" s="125" t="s">
        <v>470</v>
      </c>
      <c r="B34" s="126" t="s">
        <v>471</v>
      </c>
      <c r="C34" s="79">
        <f t="shared" si="0"/>
        <v>178.74</v>
      </c>
      <c r="D34" s="23"/>
      <c r="E34" s="23">
        <v>178.74</v>
      </c>
      <c r="F34" s="89"/>
    </row>
    <row r="35" s="102" customFormat="1" customHeight="1" spans="1:6">
      <c r="A35" s="125" t="s">
        <v>472</v>
      </c>
      <c r="B35" s="48" t="s">
        <v>473</v>
      </c>
      <c r="C35" s="79">
        <f t="shared" si="0"/>
        <v>55.75</v>
      </c>
      <c r="D35" s="79">
        <v>55.75</v>
      </c>
      <c r="E35" s="23"/>
      <c r="F35" s="89"/>
    </row>
    <row r="36" s="102" customFormat="1" customHeight="1" spans="1:6">
      <c r="A36" s="125" t="s">
        <v>474</v>
      </c>
      <c r="B36" s="126" t="s">
        <v>475</v>
      </c>
      <c r="C36" s="79">
        <f t="shared" si="0"/>
        <v>5.22</v>
      </c>
      <c r="D36" s="23">
        <v>5.22</v>
      </c>
      <c r="E36" s="23"/>
      <c r="F36" s="89"/>
    </row>
    <row r="37" s="102" customFormat="1" customHeight="1" spans="1:6">
      <c r="A37" s="125" t="s">
        <v>476</v>
      </c>
      <c r="B37" s="126" t="s">
        <v>441</v>
      </c>
      <c r="C37" s="79">
        <f t="shared" si="0"/>
        <v>6.53</v>
      </c>
      <c r="D37" s="23">
        <v>6.53</v>
      </c>
      <c r="E37" s="23"/>
      <c r="F37" s="89"/>
    </row>
    <row r="38" s="102" customFormat="1" customHeight="1" spans="1:6">
      <c r="A38" s="125" t="s">
        <v>477</v>
      </c>
      <c r="B38" s="126" t="s">
        <v>478</v>
      </c>
      <c r="C38" s="79">
        <f t="shared" si="0"/>
        <v>44</v>
      </c>
      <c r="D38" s="23">
        <v>44</v>
      </c>
      <c r="E38" s="23"/>
      <c r="F38" s="89"/>
    </row>
    <row r="39" customHeight="1" spans="1:5">
      <c r="A39" s="125" t="s">
        <v>479</v>
      </c>
      <c r="B39" s="125" t="s">
        <v>480</v>
      </c>
      <c r="C39" s="79">
        <f t="shared" si="0"/>
        <v>63.8</v>
      </c>
      <c r="D39" s="23">
        <v>63.8</v>
      </c>
      <c r="E39" s="56"/>
    </row>
    <row r="40" customHeight="1" spans="1:9">
      <c r="A40" s="125" t="s">
        <v>481</v>
      </c>
      <c r="B40" s="125" t="s">
        <v>482</v>
      </c>
      <c r="C40" s="79">
        <f t="shared" si="0"/>
        <v>63.8</v>
      </c>
      <c r="D40" s="23">
        <v>63.8</v>
      </c>
      <c r="E40" s="56"/>
      <c r="F40" s="12"/>
      <c r="I40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483</v>
      </c>
      <c r="L1" s="115"/>
    </row>
    <row r="2" ht="42" customHeight="1" spans="1:12">
      <c r="A2" s="90" t="s">
        <v>484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20.1" customHeight="1" spans="1:12">
      <c r="A3" s="10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30" t="s">
        <v>313</v>
      </c>
    </row>
    <row r="5" ht="25.5" customHeight="1" spans="1:12">
      <c r="A5" s="103" t="s">
        <v>339</v>
      </c>
      <c r="B5" s="103"/>
      <c r="C5" s="103"/>
      <c r="D5" s="103"/>
      <c r="E5" s="103"/>
      <c r="F5" s="110"/>
      <c r="G5" s="41" t="s">
        <v>340</v>
      </c>
      <c r="H5" s="41"/>
      <c r="I5" s="41"/>
      <c r="J5" s="41"/>
      <c r="K5" s="41"/>
      <c r="L5" s="41"/>
    </row>
    <row r="6" ht="22.5" customHeight="1" spans="1:12">
      <c r="A6" s="104" t="s">
        <v>318</v>
      </c>
      <c r="B6" s="105" t="s">
        <v>485</v>
      </c>
      <c r="C6" s="104" t="s">
        <v>486</v>
      </c>
      <c r="D6" s="104"/>
      <c r="E6" s="104"/>
      <c r="F6" s="111" t="s">
        <v>487</v>
      </c>
      <c r="G6" s="112" t="s">
        <v>318</v>
      </c>
      <c r="H6" s="113" t="s">
        <v>485</v>
      </c>
      <c r="I6" s="67" t="s">
        <v>486</v>
      </c>
      <c r="J6" s="67"/>
      <c r="K6" s="116"/>
      <c r="L6" s="67" t="s">
        <v>487</v>
      </c>
    </row>
    <row r="7" ht="33.75" customHeight="1" spans="1:12">
      <c r="A7" s="106"/>
      <c r="B7" s="46"/>
      <c r="C7" s="107" t="s">
        <v>343</v>
      </c>
      <c r="D7" s="108" t="s">
        <v>488</v>
      </c>
      <c r="E7" s="108" t="s">
        <v>489</v>
      </c>
      <c r="F7" s="106"/>
      <c r="G7" s="114"/>
      <c r="H7" s="19"/>
      <c r="I7" s="117" t="s">
        <v>343</v>
      </c>
      <c r="J7" s="118" t="s">
        <v>488</v>
      </c>
      <c r="K7" s="119" t="s">
        <v>489</v>
      </c>
      <c r="L7" s="95"/>
    </row>
    <row r="8" ht="20.1" customHeight="1" spans="1:12">
      <c r="A8" s="109">
        <v>56</v>
      </c>
      <c r="B8" s="109"/>
      <c r="C8" s="109">
        <v>48</v>
      </c>
      <c r="D8" s="109">
        <v>0</v>
      </c>
      <c r="E8" s="109">
        <v>48</v>
      </c>
      <c r="F8" s="109">
        <v>8</v>
      </c>
      <c r="G8" s="53">
        <v>53</v>
      </c>
      <c r="H8" s="23"/>
      <c r="I8" s="49">
        <v>45</v>
      </c>
      <c r="J8" s="52"/>
      <c r="K8" s="53">
        <v>45</v>
      </c>
      <c r="L8" s="23">
        <v>8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490</v>
      </c>
      <c r="E1" s="61"/>
    </row>
    <row r="2" ht="42.75" customHeight="1" spans="1:5">
      <c r="A2" s="90" t="s">
        <v>491</v>
      </c>
      <c r="B2" s="91"/>
      <c r="C2" s="91"/>
      <c r="D2" s="91"/>
      <c r="E2" s="91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100" t="s">
        <v>313</v>
      </c>
    </row>
    <row r="5" ht="20.1" customHeight="1" spans="1:5">
      <c r="A5" s="41" t="s">
        <v>341</v>
      </c>
      <c r="B5" s="94" t="s">
        <v>342</v>
      </c>
      <c r="C5" s="41" t="s">
        <v>492</v>
      </c>
      <c r="D5" s="41"/>
      <c r="E5" s="41"/>
    </row>
    <row r="6" ht="20.1" customHeight="1" spans="1:5">
      <c r="A6" s="95"/>
      <c r="B6" s="95"/>
      <c r="C6" s="96" t="s">
        <v>318</v>
      </c>
      <c r="D6" s="96" t="s">
        <v>344</v>
      </c>
      <c r="E6" s="96" t="s">
        <v>345</v>
      </c>
    </row>
    <row r="7" ht="20.1" customHeight="1" spans="1:5">
      <c r="A7" s="97"/>
      <c r="B7" s="98"/>
      <c r="C7" s="52"/>
      <c r="D7" s="53"/>
      <c r="E7" s="23"/>
    </row>
    <row r="8" ht="20.25" customHeight="1" spans="1:5">
      <c r="A8" s="99" t="s">
        <v>493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494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ht="38.25" customHeight="1" spans="1:251">
      <c r="A2" s="62" t="s">
        <v>495</v>
      </c>
      <c r="B2" s="63"/>
      <c r="C2" s="64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ht="12.75" customHeight="1" spans="1:251">
      <c r="A3" s="63"/>
      <c r="B3" s="63"/>
      <c r="C3" s="64"/>
      <c r="D3" s="6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18"/>
      <c r="B4" s="65"/>
      <c r="C4" s="66"/>
      <c r="D4" s="30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41" t="s">
        <v>314</v>
      </c>
      <c r="B5" s="41"/>
      <c r="C5" s="41" t="s">
        <v>315</v>
      </c>
      <c r="D5" s="4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7" t="s">
        <v>316</v>
      </c>
      <c r="B6" s="68" t="s">
        <v>317</v>
      </c>
      <c r="C6" s="67" t="s">
        <v>316</v>
      </c>
      <c r="D6" s="67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69" t="s">
        <v>496</v>
      </c>
      <c r="B7" s="70">
        <v>5438.85</v>
      </c>
      <c r="C7" s="71" t="s">
        <v>325</v>
      </c>
      <c r="D7" s="72">
        <v>12.7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73" t="s">
        <v>497</v>
      </c>
      <c r="B8" s="23"/>
      <c r="C8" s="71" t="s">
        <v>327</v>
      </c>
      <c r="D8" s="72">
        <v>247.13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4" t="s">
        <v>498</v>
      </c>
      <c r="B9" s="70"/>
      <c r="C9" s="71" t="s">
        <v>329</v>
      </c>
      <c r="D9" s="72">
        <v>119.82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5" t="s">
        <v>499</v>
      </c>
      <c r="B10" s="76"/>
      <c r="C10" s="71" t="s">
        <v>331</v>
      </c>
      <c r="D10" s="72">
        <v>9009.45</v>
      </c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5" t="s">
        <v>500</v>
      </c>
      <c r="B11" s="76"/>
      <c r="C11" s="71" t="s">
        <v>332</v>
      </c>
      <c r="D11" s="72">
        <v>101.57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5" t="s">
        <v>501</v>
      </c>
      <c r="B12" s="23"/>
      <c r="C12" s="77"/>
      <c r="D12" s="78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5"/>
      <c r="B13" s="32"/>
      <c r="C13" s="77"/>
      <c r="D13" s="7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5"/>
      <c r="B14" s="79"/>
      <c r="C14" s="80"/>
      <c r="D14" s="78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5"/>
      <c r="B15" s="79"/>
      <c r="C15" s="80"/>
      <c r="D15" s="78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5"/>
      <c r="B16" s="79"/>
      <c r="C16" s="80"/>
      <c r="D16" s="78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75"/>
      <c r="B17" s="79"/>
      <c r="C17" s="80"/>
      <c r="D17" s="78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71"/>
      <c r="B18" s="79"/>
      <c r="C18" s="80"/>
      <c r="D18" s="78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71"/>
      <c r="B19" s="79"/>
      <c r="C19" s="77"/>
      <c r="D19" s="78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251">
      <c r="A20" s="71"/>
      <c r="B20" s="79"/>
      <c r="C20" s="80"/>
      <c r="D20" s="78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customHeight="1" spans="1:251">
      <c r="A21" s="71"/>
      <c r="B21" s="79"/>
      <c r="C21" s="80"/>
      <c r="D21" s="78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customHeight="1" spans="1:251">
      <c r="A22" s="35"/>
      <c r="B22" s="79"/>
      <c r="C22" s="80"/>
      <c r="D22" s="78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</row>
    <row r="23" customHeight="1" spans="1:251">
      <c r="A23" s="35"/>
      <c r="B23" s="79"/>
      <c r="C23" s="80"/>
      <c r="D23" s="78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</row>
    <row r="24" customHeight="1" spans="1:251">
      <c r="A24" s="35"/>
      <c r="B24" s="79"/>
      <c r="C24" s="81"/>
      <c r="D24" s="82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</row>
    <row r="25" customHeight="1" spans="1:251">
      <c r="A25" s="83" t="s">
        <v>502</v>
      </c>
      <c r="B25" s="84">
        <f>SUM(B7:B17)</f>
        <v>5438.85</v>
      </c>
      <c r="C25" s="85" t="s">
        <v>503</v>
      </c>
      <c r="D25" s="82">
        <f>D7+D8+D9+D10+D11</f>
        <v>9490.67</v>
      </c>
      <c r="F25" s="12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</row>
    <row r="26" customHeight="1" spans="1:251">
      <c r="A26" s="75" t="s">
        <v>504</v>
      </c>
      <c r="B26" s="84"/>
      <c r="C26" s="80" t="s">
        <v>505</v>
      </c>
      <c r="D26" s="82"/>
      <c r="E26" s="12"/>
      <c r="F26" s="12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</row>
    <row r="27" customHeight="1" spans="1:251">
      <c r="A27" s="75" t="s">
        <v>506</v>
      </c>
      <c r="B27" s="86">
        <v>4051.82</v>
      </c>
      <c r="C27" s="77"/>
      <c r="D27" s="82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</row>
    <row r="28" customHeight="1" spans="1:5">
      <c r="A28" s="87" t="s">
        <v>507</v>
      </c>
      <c r="B28" s="88">
        <f>B25+B27</f>
        <v>9490.67</v>
      </c>
      <c r="C28" s="81" t="s">
        <v>508</v>
      </c>
      <c r="D28" s="82">
        <f>D25+D26</f>
        <v>9490.67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showGridLines="0" showZeros="0" workbookViewId="0">
      <selection activeCell="B3" sqref="B3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1" width="12.625" style="10" customWidth="1"/>
    <col min="12" max="255" width="6.875" style="10"/>
    <col min="256" max="256" width="9.25" style="10" customWidth="1"/>
    <col min="257" max="257" width="44.625" style="10" customWidth="1"/>
    <col min="258" max="267" width="12.625" style="10" customWidth="1"/>
    <col min="268" max="511" width="6.875" style="10"/>
    <col min="512" max="512" width="9.25" style="10" customWidth="1"/>
    <col min="513" max="513" width="44.625" style="10" customWidth="1"/>
    <col min="514" max="523" width="12.625" style="10" customWidth="1"/>
    <col min="524" max="767" width="6.875" style="10"/>
    <col min="768" max="768" width="9.25" style="10" customWidth="1"/>
    <col min="769" max="769" width="44.625" style="10" customWidth="1"/>
    <col min="770" max="779" width="12.625" style="10" customWidth="1"/>
    <col min="780" max="1023" width="6.875" style="10"/>
    <col min="1024" max="1024" width="9.25" style="10" customWidth="1"/>
    <col min="1025" max="1025" width="44.625" style="10" customWidth="1"/>
    <col min="1026" max="1035" width="12.625" style="10" customWidth="1"/>
    <col min="1036" max="1279" width="6.875" style="10"/>
    <col min="1280" max="1280" width="9.25" style="10" customWidth="1"/>
    <col min="1281" max="1281" width="44.625" style="10" customWidth="1"/>
    <col min="1282" max="1291" width="12.625" style="10" customWidth="1"/>
    <col min="1292" max="1535" width="6.875" style="10"/>
    <col min="1536" max="1536" width="9.25" style="10" customWidth="1"/>
    <col min="1537" max="1537" width="44.625" style="10" customWidth="1"/>
    <col min="1538" max="1547" width="12.625" style="10" customWidth="1"/>
    <col min="1548" max="1791" width="6.875" style="10"/>
    <col min="1792" max="1792" width="9.25" style="10" customWidth="1"/>
    <col min="1793" max="1793" width="44.625" style="10" customWidth="1"/>
    <col min="1794" max="1803" width="12.625" style="10" customWidth="1"/>
    <col min="1804" max="2047" width="6.875" style="10"/>
    <col min="2048" max="2048" width="9.25" style="10" customWidth="1"/>
    <col min="2049" max="2049" width="44.625" style="10" customWidth="1"/>
    <col min="2050" max="2059" width="12.625" style="10" customWidth="1"/>
    <col min="2060" max="2303" width="6.875" style="10"/>
    <col min="2304" max="2304" width="9.25" style="10" customWidth="1"/>
    <col min="2305" max="2305" width="44.625" style="10" customWidth="1"/>
    <col min="2306" max="2315" width="12.625" style="10" customWidth="1"/>
    <col min="2316" max="2559" width="6.875" style="10"/>
    <col min="2560" max="2560" width="9.25" style="10" customWidth="1"/>
    <col min="2561" max="2561" width="44.625" style="10" customWidth="1"/>
    <col min="2562" max="2571" width="12.625" style="10" customWidth="1"/>
    <col min="2572" max="2815" width="6.875" style="10"/>
    <col min="2816" max="2816" width="9.25" style="10" customWidth="1"/>
    <col min="2817" max="2817" width="44.625" style="10" customWidth="1"/>
    <col min="2818" max="2827" width="12.625" style="10" customWidth="1"/>
    <col min="2828" max="3071" width="6.875" style="10"/>
    <col min="3072" max="3072" width="9.25" style="10" customWidth="1"/>
    <col min="3073" max="3073" width="44.625" style="10" customWidth="1"/>
    <col min="3074" max="3083" width="12.625" style="10" customWidth="1"/>
    <col min="3084" max="3327" width="6.875" style="10"/>
    <col min="3328" max="3328" width="9.25" style="10" customWidth="1"/>
    <col min="3329" max="3329" width="44.625" style="10" customWidth="1"/>
    <col min="3330" max="3339" width="12.625" style="10" customWidth="1"/>
    <col min="3340" max="3583" width="6.875" style="10"/>
    <col min="3584" max="3584" width="9.25" style="10" customWidth="1"/>
    <col min="3585" max="3585" width="44.625" style="10" customWidth="1"/>
    <col min="3586" max="3595" width="12.625" style="10" customWidth="1"/>
    <col min="3596" max="3839" width="6.875" style="10"/>
    <col min="3840" max="3840" width="9.25" style="10" customWidth="1"/>
    <col min="3841" max="3841" width="44.625" style="10" customWidth="1"/>
    <col min="3842" max="3851" width="12.625" style="10" customWidth="1"/>
    <col min="3852" max="4095" width="6.875" style="10"/>
    <col min="4096" max="4096" width="9.25" style="10" customWidth="1"/>
    <col min="4097" max="4097" width="44.625" style="10" customWidth="1"/>
    <col min="4098" max="4107" width="12.625" style="10" customWidth="1"/>
    <col min="4108" max="4351" width="6.875" style="10"/>
    <col min="4352" max="4352" width="9.25" style="10" customWidth="1"/>
    <col min="4353" max="4353" width="44.625" style="10" customWidth="1"/>
    <col min="4354" max="4363" width="12.625" style="10" customWidth="1"/>
    <col min="4364" max="4607" width="6.875" style="10"/>
    <col min="4608" max="4608" width="9.25" style="10" customWidth="1"/>
    <col min="4609" max="4609" width="44.625" style="10" customWidth="1"/>
    <col min="4610" max="4619" width="12.625" style="10" customWidth="1"/>
    <col min="4620" max="4863" width="6.875" style="10"/>
    <col min="4864" max="4864" width="9.25" style="10" customWidth="1"/>
    <col min="4865" max="4865" width="44.625" style="10" customWidth="1"/>
    <col min="4866" max="4875" width="12.625" style="10" customWidth="1"/>
    <col min="4876" max="5119" width="6.875" style="10"/>
    <col min="5120" max="5120" width="9.25" style="10" customWidth="1"/>
    <col min="5121" max="5121" width="44.625" style="10" customWidth="1"/>
    <col min="5122" max="5131" width="12.625" style="10" customWidth="1"/>
    <col min="5132" max="5375" width="6.875" style="10"/>
    <col min="5376" max="5376" width="9.25" style="10" customWidth="1"/>
    <col min="5377" max="5377" width="44.625" style="10" customWidth="1"/>
    <col min="5378" max="5387" width="12.625" style="10" customWidth="1"/>
    <col min="5388" max="5631" width="6.875" style="10"/>
    <col min="5632" max="5632" width="9.25" style="10" customWidth="1"/>
    <col min="5633" max="5633" width="44.625" style="10" customWidth="1"/>
    <col min="5634" max="5643" width="12.625" style="10" customWidth="1"/>
    <col min="5644" max="5887" width="6.875" style="10"/>
    <col min="5888" max="5888" width="9.25" style="10" customWidth="1"/>
    <col min="5889" max="5889" width="44.625" style="10" customWidth="1"/>
    <col min="5890" max="5899" width="12.625" style="10" customWidth="1"/>
    <col min="5900" max="6143" width="6.875" style="10"/>
    <col min="6144" max="6144" width="9.25" style="10" customWidth="1"/>
    <col min="6145" max="6145" width="44.625" style="10" customWidth="1"/>
    <col min="6146" max="6155" width="12.625" style="10" customWidth="1"/>
    <col min="6156" max="6399" width="6.875" style="10"/>
    <col min="6400" max="6400" width="9.25" style="10" customWidth="1"/>
    <col min="6401" max="6401" width="44.625" style="10" customWidth="1"/>
    <col min="6402" max="6411" width="12.625" style="10" customWidth="1"/>
    <col min="6412" max="6655" width="6.875" style="10"/>
    <col min="6656" max="6656" width="9.25" style="10" customWidth="1"/>
    <col min="6657" max="6657" width="44.625" style="10" customWidth="1"/>
    <col min="6658" max="6667" width="12.625" style="10" customWidth="1"/>
    <col min="6668" max="6911" width="6.875" style="10"/>
    <col min="6912" max="6912" width="9.25" style="10" customWidth="1"/>
    <col min="6913" max="6913" width="44.625" style="10" customWidth="1"/>
    <col min="6914" max="6923" width="12.625" style="10" customWidth="1"/>
    <col min="6924" max="7167" width="6.875" style="10"/>
    <col min="7168" max="7168" width="9.25" style="10" customWidth="1"/>
    <col min="7169" max="7169" width="44.625" style="10" customWidth="1"/>
    <col min="7170" max="7179" width="12.625" style="10" customWidth="1"/>
    <col min="7180" max="7423" width="6.875" style="10"/>
    <col min="7424" max="7424" width="9.25" style="10" customWidth="1"/>
    <col min="7425" max="7425" width="44.625" style="10" customWidth="1"/>
    <col min="7426" max="7435" width="12.625" style="10" customWidth="1"/>
    <col min="7436" max="7679" width="6.875" style="10"/>
    <col min="7680" max="7680" width="9.25" style="10" customWidth="1"/>
    <col min="7681" max="7681" width="44.625" style="10" customWidth="1"/>
    <col min="7682" max="7691" width="12.625" style="10" customWidth="1"/>
    <col min="7692" max="7935" width="6.875" style="10"/>
    <col min="7936" max="7936" width="9.25" style="10" customWidth="1"/>
    <col min="7937" max="7937" width="44.625" style="10" customWidth="1"/>
    <col min="7938" max="7947" width="12.625" style="10" customWidth="1"/>
    <col min="7948" max="8191" width="6.875" style="10"/>
    <col min="8192" max="8192" width="9.25" style="10" customWidth="1"/>
    <col min="8193" max="8193" width="44.625" style="10" customWidth="1"/>
    <col min="8194" max="8203" width="12.625" style="10" customWidth="1"/>
    <col min="8204" max="8447" width="6.875" style="10"/>
    <col min="8448" max="8448" width="9.25" style="10" customWidth="1"/>
    <col min="8449" max="8449" width="44.625" style="10" customWidth="1"/>
    <col min="8450" max="8459" width="12.625" style="10" customWidth="1"/>
    <col min="8460" max="8703" width="6.875" style="10"/>
    <col min="8704" max="8704" width="9.25" style="10" customWidth="1"/>
    <col min="8705" max="8705" width="44.625" style="10" customWidth="1"/>
    <col min="8706" max="8715" width="12.625" style="10" customWidth="1"/>
    <col min="8716" max="8959" width="6.875" style="10"/>
    <col min="8960" max="8960" width="9.25" style="10" customWidth="1"/>
    <col min="8961" max="8961" width="44.625" style="10" customWidth="1"/>
    <col min="8962" max="8971" width="12.625" style="10" customWidth="1"/>
    <col min="8972" max="9215" width="6.875" style="10"/>
    <col min="9216" max="9216" width="9.25" style="10" customWidth="1"/>
    <col min="9217" max="9217" width="44.625" style="10" customWidth="1"/>
    <col min="9218" max="9227" width="12.625" style="10" customWidth="1"/>
    <col min="9228" max="9471" width="6.875" style="10"/>
    <col min="9472" max="9472" width="9.25" style="10" customWidth="1"/>
    <col min="9473" max="9473" width="44.625" style="10" customWidth="1"/>
    <col min="9474" max="9483" width="12.625" style="10" customWidth="1"/>
    <col min="9484" max="9727" width="6.875" style="10"/>
    <col min="9728" max="9728" width="9.25" style="10" customWidth="1"/>
    <col min="9729" max="9729" width="44.625" style="10" customWidth="1"/>
    <col min="9730" max="9739" width="12.625" style="10" customWidth="1"/>
    <col min="9740" max="9983" width="6.875" style="10"/>
    <col min="9984" max="9984" width="9.25" style="10" customWidth="1"/>
    <col min="9985" max="9985" width="44.625" style="10" customWidth="1"/>
    <col min="9986" max="9995" width="12.625" style="10" customWidth="1"/>
    <col min="9996" max="10239" width="6.875" style="10"/>
    <col min="10240" max="10240" width="9.25" style="10" customWidth="1"/>
    <col min="10241" max="10241" width="44.625" style="10" customWidth="1"/>
    <col min="10242" max="10251" width="12.625" style="10" customWidth="1"/>
    <col min="10252" max="10495" width="6.875" style="10"/>
    <col min="10496" max="10496" width="9.25" style="10" customWidth="1"/>
    <col min="10497" max="10497" width="44.625" style="10" customWidth="1"/>
    <col min="10498" max="10507" width="12.625" style="10" customWidth="1"/>
    <col min="10508" max="10751" width="6.875" style="10"/>
    <col min="10752" max="10752" width="9.25" style="10" customWidth="1"/>
    <col min="10753" max="10753" width="44.625" style="10" customWidth="1"/>
    <col min="10754" max="10763" width="12.625" style="10" customWidth="1"/>
    <col min="10764" max="11007" width="6.875" style="10"/>
    <col min="11008" max="11008" width="9.25" style="10" customWidth="1"/>
    <col min="11009" max="11009" width="44.625" style="10" customWidth="1"/>
    <col min="11010" max="11019" width="12.625" style="10" customWidth="1"/>
    <col min="11020" max="11263" width="6.875" style="10"/>
    <col min="11264" max="11264" width="9.25" style="10" customWidth="1"/>
    <col min="11265" max="11265" width="44.625" style="10" customWidth="1"/>
    <col min="11266" max="11275" width="12.625" style="10" customWidth="1"/>
    <col min="11276" max="11519" width="6.875" style="10"/>
    <col min="11520" max="11520" width="9.25" style="10" customWidth="1"/>
    <col min="11521" max="11521" width="44.625" style="10" customWidth="1"/>
    <col min="11522" max="11531" width="12.625" style="10" customWidth="1"/>
    <col min="11532" max="11775" width="6.875" style="10"/>
    <col min="11776" max="11776" width="9.25" style="10" customWidth="1"/>
    <col min="11777" max="11777" width="44.625" style="10" customWidth="1"/>
    <col min="11778" max="11787" width="12.625" style="10" customWidth="1"/>
    <col min="11788" max="12031" width="6.875" style="10"/>
    <col min="12032" max="12032" width="9.25" style="10" customWidth="1"/>
    <col min="12033" max="12033" width="44.625" style="10" customWidth="1"/>
    <col min="12034" max="12043" width="12.625" style="10" customWidth="1"/>
    <col min="12044" max="12287" width="6.875" style="10"/>
    <col min="12288" max="12288" width="9.25" style="10" customWidth="1"/>
    <col min="12289" max="12289" width="44.625" style="10" customWidth="1"/>
    <col min="12290" max="12299" width="12.625" style="10" customWidth="1"/>
    <col min="12300" max="12543" width="6.875" style="10"/>
    <col min="12544" max="12544" width="9.25" style="10" customWidth="1"/>
    <col min="12545" max="12545" width="44.625" style="10" customWidth="1"/>
    <col min="12546" max="12555" width="12.625" style="10" customWidth="1"/>
    <col min="12556" max="12799" width="6.875" style="10"/>
    <col min="12800" max="12800" width="9.25" style="10" customWidth="1"/>
    <col min="12801" max="12801" width="44.625" style="10" customWidth="1"/>
    <col min="12802" max="12811" width="12.625" style="10" customWidth="1"/>
    <col min="12812" max="13055" width="6.875" style="10"/>
    <col min="13056" max="13056" width="9.25" style="10" customWidth="1"/>
    <col min="13057" max="13057" width="44.625" style="10" customWidth="1"/>
    <col min="13058" max="13067" width="12.625" style="10" customWidth="1"/>
    <col min="13068" max="13311" width="6.875" style="10"/>
    <col min="13312" max="13312" width="9.25" style="10" customWidth="1"/>
    <col min="13313" max="13313" width="44.625" style="10" customWidth="1"/>
    <col min="13314" max="13323" width="12.625" style="10" customWidth="1"/>
    <col min="13324" max="13567" width="6.875" style="10"/>
    <col min="13568" max="13568" width="9.25" style="10" customWidth="1"/>
    <col min="13569" max="13569" width="44.625" style="10" customWidth="1"/>
    <col min="13570" max="13579" width="12.625" style="10" customWidth="1"/>
    <col min="13580" max="13823" width="6.875" style="10"/>
    <col min="13824" max="13824" width="9.25" style="10" customWidth="1"/>
    <col min="13825" max="13825" width="44.625" style="10" customWidth="1"/>
    <col min="13826" max="13835" width="12.625" style="10" customWidth="1"/>
    <col min="13836" max="14079" width="6.875" style="10"/>
    <col min="14080" max="14080" width="9.25" style="10" customWidth="1"/>
    <col min="14081" max="14081" width="44.625" style="10" customWidth="1"/>
    <col min="14082" max="14091" width="12.625" style="10" customWidth="1"/>
    <col min="14092" max="14335" width="6.875" style="10"/>
    <col min="14336" max="14336" width="9.25" style="10" customWidth="1"/>
    <col min="14337" max="14337" width="44.625" style="10" customWidth="1"/>
    <col min="14338" max="14347" width="12.625" style="10" customWidth="1"/>
    <col min="14348" max="14591" width="6.875" style="10"/>
    <col min="14592" max="14592" width="9.25" style="10" customWidth="1"/>
    <col min="14593" max="14593" width="44.625" style="10" customWidth="1"/>
    <col min="14594" max="14603" width="12.625" style="10" customWidth="1"/>
    <col min="14604" max="14847" width="6.875" style="10"/>
    <col min="14848" max="14848" width="9.25" style="10" customWidth="1"/>
    <col min="14849" max="14849" width="44.625" style="10" customWidth="1"/>
    <col min="14850" max="14859" width="12.625" style="10" customWidth="1"/>
    <col min="14860" max="15103" width="6.875" style="10"/>
    <col min="15104" max="15104" width="9.25" style="10" customWidth="1"/>
    <col min="15105" max="15105" width="44.625" style="10" customWidth="1"/>
    <col min="15106" max="15115" width="12.625" style="10" customWidth="1"/>
    <col min="15116" max="15359" width="6.875" style="10"/>
    <col min="15360" max="15360" width="9.25" style="10" customWidth="1"/>
    <col min="15361" max="15361" width="44.625" style="10" customWidth="1"/>
    <col min="15362" max="15371" width="12.625" style="10" customWidth="1"/>
    <col min="15372" max="15615" width="6.875" style="10"/>
    <col min="15616" max="15616" width="9.25" style="10" customWidth="1"/>
    <col min="15617" max="15617" width="44.625" style="10" customWidth="1"/>
    <col min="15618" max="15627" width="12.625" style="10" customWidth="1"/>
    <col min="15628" max="15871" width="6.875" style="10"/>
    <col min="15872" max="15872" width="9.25" style="10" customWidth="1"/>
    <col min="15873" max="15873" width="44.625" style="10" customWidth="1"/>
    <col min="15874" max="15883" width="12.625" style="10" customWidth="1"/>
    <col min="15884" max="16127" width="6.875" style="10"/>
    <col min="16128" max="16128" width="9.25" style="10" customWidth="1"/>
    <col min="16129" max="16129" width="44.625" style="10" customWidth="1"/>
    <col min="16130" max="16139" width="12.625" style="10" customWidth="1"/>
    <col min="16140" max="16384" width="6.875" style="10"/>
  </cols>
  <sheetData>
    <row r="1" ht="20.1" customHeight="1" spans="1:1">
      <c r="A1" s="11" t="s">
        <v>509</v>
      </c>
    </row>
    <row r="2" ht="43.5" customHeight="1" spans="1:11">
      <c r="A2" s="38" t="s">
        <v>510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0.1" customHeight="1" spans="1:1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ht="20.1" customHeight="1" spans="1:11">
      <c r="A4" s="40"/>
      <c r="B4" s="40"/>
      <c r="C4" s="40"/>
      <c r="D4" s="40"/>
      <c r="E4" s="40"/>
      <c r="F4" s="40"/>
      <c r="G4" s="40"/>
      <c r="H4" s="40"/>
      <c r="I4" s="40"/>
      <c r="J4" s="40"/>
      <c r="K4" s="40" t="s">
        <v>313</v>
      </c>
    </row>
    <row r="5" ht="24" customHeight="1" spans="1:11">
      <c r="A5" s="41" t="s">
        <v>511</v>
      </c>
      <c r="B5" s="41"/>
      <c r="C5" s="42" t="s">
        <v>318</v>
      </c>
      <c r="D5" s="43" t="s">
        <v>506</v>
      </c>
      <c r="E5" s="6" t="s">
        <v>496</v>
      </c>
      <c r="F5" s="6" t="s">
        <v>497</v>
      </c>
      <c r="G5" s="6" t="s">
        <v>498</v>
      </c>
      <c r="H5" s="51" t="s">
        <v>499</v>
      </c>
      <c r="I5" s="42"/>
      <c r="J5" s="6" t="s">
        <v>500</v>
      </c>
      <c r="K5" s="6" t="s">
        <v>501</v>
      </c>
    </row>
    <row r="6" ht="42" customHeight="1" spans="1:11">
      <c r="A6" s="44" t="s">
        <v>341</v>
      </c>
      <c r="B6" s="45" t="s">
        <v>342</v>
      </c>
      <c r="C6" s="19"/>
      <c r="D6" s="46"/>
      <c r="E6" s="19"/>
      <c r="F6" s="19"/>
      <c r="G6" s="19"/>
      <c r="H6" s="6" t="s">
        <v>512</v>
      </c>
      <c r="I6" s="6" t="s">
        <v>513</v>
      </c>
      <c r="J6" s="19"/>
      <c r="K6" s="6"/>
    </row>
    <row r="7" ht="20.1" customHeight="1" spans="1:11">
      <c r="A7" s="47"/>
      <c r="B7" s="48"/>
      <c r="C7" s="49">
        <f>C8+C11+C16+C22+C40</f>
        <v>9490.67</v>
      </c>
      <c r="D7" s="26">
        <v>4051.82</v>
      </c>
      <c r="E7" s="52">
        <f>E8+E11+E16+E22+E40</f>
        <v>5438.85</v>
      </c>
      <c r="F7" s="23"/>
      <c r="G7" s="52"/>
      <c r="H7" s="53"/>
      <c r="I7" s="53"/>
      <c r="J7" s="23"/>
      <c r="K7" s="23"/>
    </row>
    <row r="8" ht="21" customHeight="1" spans="1:11">
      <c r="A8" s="50" t="s">
        <v>346</v>
      </c>
      <c r="B8" s="50" t="s">
        <v>325</v>
      </c>
      <c r="C8" s="26">
        <f>D8+E8</f>
        <v>12.7</v>
      </c>
      <c r="D8" s="26"/>
      <c r="E8" s="26">
        <v>12.7</v>
      </c>
      <c r="F8" s="54"/>
      <c r="G8" s="55"/>
      <c r="H8" s="56"/>
      <c r="I8" s="56"/>
      <c r="J8" s="56"/>
      <c r="K8" s="56"/>
    </row>
    <row r="9" ht="21" customHeight="1" spans="1:11">
      <c r="A9" s="50" t="s">
        <v>348</v>
      </c>
      <c r="B9" s="50" t="s">
        <v>349</v>
      </c>
      <c r="C9" s="26">
        <f t="shared" ref="C9:C39" si="0">D9+E9</f>
        <v>12.7</v>
      </c>
      <c r="D9" s="26"/>
      <c r="E9" s="26">
        <v>12.7</v>
      </c>
      <c r="F9" s="54"/>
      <c r="G9" s="57"/>
      <c r="H9" s="56"/>
      <c r="I9" s="56"/>
      <c r="J9" s="56"/>
      <c r="K9" s="56"/>
    </row>
    <row r="10" ht="18" customHeight="1" spans="1:11">
      <c r="A10" s="50" t="s">
        <v>350</v>
      </c>
      <c r="B10" s="50" t="s">
        <v>351</v>
      </c>
      <c r="C10" s="26">
        <f t="shared" si="0"/>
        <v>12.7</v>
      </c>
      <c r="D10" s="26"/>
      <c r="E10" s="26">
        <v>12.7</v>
      </c>
      <c r="F10" s="54"/>
      <c r="G10" s="56"/>
      <c r="H10" s="56"/>
      <c r="I10" s="56"/>
      <c r="J10" s="56"/>
      <c r="K10" s="56"/>
    </row>
    <row r="11" ht="15" customHeight="1" spans="1:11">
      <c r="A11" s="50" t="s">
        <v>352</v>
      </c>
      <c r="B11" s="50" t="s">
        <v>327</v>
      </c>
      <c r="C11" s="26">
        <f t="shared" si="0"/>
        <v>247.13</v>
      </c>
      <c r="D11" s="26"/>
      <c r="E11" s="26">
        <v>247.13</v>
      </c>
      <c r="F11" s="54"/>
      <c r="G11" s="56"/>
      <c r="H11" s="56"/>
      <c r="I11" s="56"/>
      <c r="J11" s="56"/>
      <c r="K11" s="56"/>
    </row>
    <row r="12" ht="20" customHeight="1" spans="1:11">
      <c r="A12" s="50" t="s">
        <v>353</v>
      </c>
      <c r="B12" s="50" t="s">
        <v>354</v>
      </c>
      <c r="C12" s="26">
        <f t="shared" si="0"/>
        <v>247.13</v>
      </c>
      <c r="D12" s="26"/>
      <c r="E12" s="25">
        <v>247.13</v>
      </c>
      <c r="F12" s="54"/>
      <c r="G12" s="56"/>
      <c r="H12" s="56"/>
      <c r="I12" s="56"/>
      <c r="J12" s="56"/>
      <c r="K12" s="56"/>
    </row>
    <row r="13" ht="21" customHeight="1" spans="1:11">
      <c r="A13" s="50" t="s">
        <v>355</v>
      </c>
      <c r="B13" s="50" t="s">
        <v>356</v>
      </c>
      <c r="C13" s="26">
        <f t="shared" si="0"/>
        <v>135.42</v>
      </c>
      <c r="D13" s="26"/>
      <c r="E13" s="25">
        <v>135.42</v>
      </c>
      <c r="F13" s="54"/>
      <c r="G13" s="58"/>
      <c r="H13" s="58"/>
      <c r="I13" s="56"/>
      <c r="J13" s="56"/>
      <c r="K13" s="56"/>
    </row>
    <row r="14" ht="18" customHeight="1" spans="1:11">
      <c r="A14" s="50" t="s">
        <v>358</v>
      </c>
      <c r="B14" s="50" t="s">
        <v>359</v>
      </c>
      <c r="C14" s="26">
        <f t="shared" si="0"/>
        <v>67.71</v>
      </c>
      <c r="D14" s="26"/>
      <c r="E14" s="25">
        <v>67.71</v>
      </c>
      <c r="F14" s="54"/>
      <c r="G14" s="58"/>
      <c r="H14" s="58"/>
      <c r="I14" s="58"/>
      <c r="J14" s="56"/>
      <c r="K14" s="56"/>
    </row>
    <row r="15" ht="19" customHeight="1" spans="1:11">
      <c r="A15" s="50" t="s">
        <v>361</v>
      </c>
      <c r="B15" s="50" t="s">
        <v>362</v>
      </c>
      <c r="C15" s="26">
        <f t="shared" si="0"/>
        <v>44</v>
      </c>
      <c r="D15" s="26"/>
      <c r="E15" s="25">
        <v>44</v>
      </c>
      <c r="F15" s="54"/>
      <c r="G15" s="58"/>
      <c r="H15" s="58"/>
      <c r="I15" s="58"/>
      <c r="J15" s="56"/>
      <c r="K15" s="56"/>
    </row>
    <row r="16" ht="19" customHeight="1" spans="1:11">
      <c r="A16" s="50" t="s">
        <v>363</v>
      </c>
      <c r="B16" s="50" t="s">
        <v>329</v>
      </c>
      <c r="C16" s="26">
        <f t="shared" si="0"/>
        <v>119.82</v>
      </c>
      <c r="D16" s="26"/>
      <c r="E16" s="26">
        <v>119.82</v>
      </c>
      <c r="F16" s="54"/>
      <c r="G16" s="58"/>
      <c r="H16" s="58"/>
      <c r="I16" s="58"/>
      <c r="J16" s="56"/>
      <c r="K16" s="58"/>
    </row>
    <row r="17" ht="21" customHeight="1" spans="1:11">
      <c r="A17" s="50" t="s">
        <v>364</v>
      </c>
      <c r="B17" s="50" t="s">
        <v>365</v>
      </c>
      <c r="C17" s="26">
        <f t="shared" si="0"/>
        <v>119.82</v>
      </c>
      <c r="D17" s="26"/>
      <c r="E17" s="25">
        <v>119.82</v>
      </c>
      <c r="F17" s="54"/>
      <c r="G17" s="58"/>
      <c r="H17" s="58"/>
      <c r="I17" s="56"/>
      <c r="J17" s="56"/>
      <c r="K17" s="58"/>
    </row>
    <row r="18" ht="20" customHeight="1" spans="1:11">
      <c r="A18" s="50" t="s">
        <v>366</v>
      </c>
      <c r="B18" s="50" t="s">
        <v>367</v>
      </c>
      <c r="C18" s="26">
        <f t="shared" si="0"/>
        <v>41.98</v>
      </c>
      <c r="D18" s="26"/>
      <c r="E18" s="25">
        <v>41.98</v>
      </c>
      <c r="F18" s="54"/>
      <c r="G18" s="58"/>
      <c r="H18" s="58"/>
      <c r="I18" s="56"/>
      <c r="J18" s="58"/>
      <c r="K18" s="58"/>
    </row>
    <row r="19" ht="16" customHeight="1" spans="1:11">
      <c r="A19" s="50" t="s">
        <v>368</v>
      </c>
      <c r="B19" s="50" t="s">
        <v>369</v>
      </c>
      <c r="C19" s="26">
        <f t="shared" si="0"/>
        <v>42.66</v>
      </c>
      <c r="D19" s="26"/>
      <c r="E19" s="25">
        <v>42.66</v>
      </c>
      <c r="F19" s="54"/>
      <c r="G19" s="58"/>
      <c r="H19" s="58"/>
      <c r="I19" s="56"/>
      <c r="J19" s="58"/>
      <c r="K19" s="56"/>
    </row>
    <row r="20" ht="18" customHeight="1" spans="1:11">
      <c r="A20" s="50" t="s">
        <v>370</v>
      </c>
      <c r="B20" s="50" t="s">
        <v>371</v>
      </c>
      <c r="C20" s="26">
        <f t="shared" si="0"/>
        <v>13.47</v>
      </c>
      <c r="D20" s="26"/>
      <c r="E20" s="25">
        <v>13.47</v>
      </c>
      <c r="F20" s="54"/>
      <c r="G20" s="58"/>
      <c r="H20" s="58"/>
      <c r="I20" s="58"/>
      <c r="J20" s="58"/>
      <c r="K20" s="58"/>
    </row>
    <row r="21" ht="18" customHeight="1" spans="1:11">
      <c r="A21" s="50" t="s">
        <v>372</v>
      </c>
      <c r="B21" s="50" t="s">
        <v>373</v>
      </c>
      <c r="C21" s="26">
        <f t="shared" si="0"/>
        <v>21.71</v>
      </c>
      <c r="D21" s="26"/>
      <c r="E21" s="25">
        <v>21.71</v>
      </c>
      <c r="F21" s="54"/>
      <c r="G21" s="58"/>
      <c r="H21" s="58"/>
      <c r="I21" s="58"/>
      <c r="J21" s="58"/>
      <c r="K21" s="58"/>
    </row>
    <row r="22" ht="18" customHeight="1" spans="1:11">
      <c r="A22" s="50" t="s">
        <v>374</v>
      </c>
      <c r="B22" s="50" t="s">
        <v>331</v>
      </c>
      <c r="C22" s="26">
        <f t="shared" si="0"/>
        <v>9009.45</v>
      </c>
      <c r="D22" s="26">
        <f>D28+D30+D23+D38</f>
        <v>4051.82</v>
      </c>
      <c r="E22" s="25">
        <v>4957.63</v>
      </c>
      <c r="F22" s="54"/>
      <c r="G22" s="58"/>
      <c r="H22" s="58"/>
      <c r="I22" s="58"/>
      <c r="J22" s="58"/>
      <c r="K22" s="58"/>
    </row>
    <row r="23" ht="18" customHeight="1" spans="1:11">
      <c r="A23" s="50" t="s">
        <v>375</v>
      </c>
      <c r="B23" s="50" t="s">
        <v>376</v>
      </c>
      <c r="C23" s="26">
        <f t="shared" si="0"/>
        <v>1769.61</v>
      </c>
      <c r="D23" s="26">
        <f>D25+D26+D27</f>
        <v>48.08</v>
      </c>
      <c r="E23" s="25">
        <v>1721.53</v>
      </c>
      <c r="F23" s="54"/>
      <c r="G23" s="58"/>
      <c r="H23" s="58"/>
      <c r="I23" s="58"/>
      <c r="J23" s="58"/>
      <c r="K23" s="58"/>
    </row>
    <row r="24" ht="18" customHeight="1" spans="1:11">
      <c r="A24" s="50" t="s">
        <v>377</v>
      </c>
      <c r="B24" s="50" t="s">
        <v>378</v>
      </c>
      <c r="C24" s="26">
        <f t="shared" si="0"/>
        <v>973.79</v>
      </c>
      <c r="D24" s="26"/>
      <c r="E24" s="25">
        <v>973.79</v>
      </c>
      <c r="F24" s="54"/>
      <c r="G24" s="58"/>
      <c r="H24" s="58"/>
      <c r="I24" s="58"/>
      <c r="J24" s="58"/>
      <c r="K24" s="56"/>
    </row>
    <row r="25" ht="17" customHeight="1" spans="1:11">
      <c r="A25" s="50" t="s">
        <v>379</v>
      </c>
      <c r="B25" s="50" t="s">
        <v>380</v>
      </c>
      <c r="C25" s="26">
        <f t="shared" si="0"/>
        <v>697.74</v>
      </c>
      <c r="D25" s="26"/>
      <c r="E25" s="25">
        <v>697.74</v>
      </c>
      <c r="F25" s="54"/>
      <c r="G25" s="58"/>
      <c r="H25" s="58"/>
      <c r="I25" s="58"/>
      <c r="J25" s="58"/>
      <c r="K25" s="58"/>
    </row>
    <row r="26" ht="17" customHeight="1" spans="1:11">
      <c r="A26" s="50" t="s">
        <v>381</v>
      </c>
      <c r="B26" s="50" t="s">
        <v>382</v>
      </c>
      <c r="C26" s="26">
        <f t="shared" si="0"/>
        <v>50</v>
      </c>
      <c r="D26" s="26"/>
      <c r="E26" s="25">
        <v>50</v>
      </c>
      <c r="F26" s="54"/>
      <c r="G26" s="58"/>
      <c r="H26" s="58"/>
      <c r="I26" s="58"/>
      <c r="J26" s="58"/>
      <c r="K26" s="58"/>
    </row>
    <row r="27" ht="17" customHeight="1" spans="1:11">
      <c r="A27" s="50">
        <v>2110199</v>
      </c>
      <c r="B27" s="28" t="s">
        <v>383</v>
      </c>
      <c r="C27" s="26"/>
      <c r="D27" s="26">
        <v>48.08</v>
      </c>
      <c r="E27" s="25"/>
      <c r="F27" s="54"/>
      <c r="G27" s="58"/>
      <c r="H27" s="58"/>
      <c r="I27" s="58"/>
      <c r="J27" s="58"/>
      <c r="K27" s="58"/>
    </row>
    <row r="28" ht="18" customHeight="1" spans="1:11">
      <c r="A28" s="50" t="s">
        <v>384</v>
      </c>
      <c r="B28" s="50" t="s">
        <v>385</v>
      </c>
      <c r="C28" s="26">
        <f t="shared" ref="C28:C42" si="1">D28+E28</f>
        <v>40.65</v>
      </c>
      <c r="D28" s="26">
        <v>19.65</v>
      </c>
      <c r="E28" s="25">
        <v>21</v>
      </c>
      <c r="F28" s="54"/>
      <c r="G28" s="58"/>
      <c r="H28" s="58"/>
      <c r="I28" s="58"/>
      <c r="J28" s="58"/>
      <c r="K28" s="58"/>
    </row>
    <row r="29" ht="18" customHeight="1" spans="1:11">
      <c r="A29" s="50" t="s">
        <v>386</v>
      </c>
      <c r="B29" s="50" t="s">
        <v>387</v>
      </c>
      <c r="C29" s="26">
        <f t="shared" si="1"/>
        <v>40.65</v>
      </c>
      <c r="D29" s="26">
        <v>19.65</v>
      </c>
      <c r="E29" s="25">
        <v>21</v>
      </c>
      <c r="F29" s="54"/>
      <c r="G29" s="58"/>
      <c r="H29" s="58"/>
      <c r="I29" s="58"/>
      <c r="J29" s="58"/>
      <c r="K29" s="58"/>
    </row>
    <row r="30" ht="19" customHeight="1" spans="1:11">
      <c r="A30" s="50" t="s">
        <v>388</v>
      </c>
      <c r="B30" s="50" t="s">
        <v>389</v>
      </c>
      <c r="C30" s="26">
        <f t="shared" si="1"/>
        <v>5398.59</v>
      </c>
      <c r="D30" s="26">
        <f>D31+D32+D33</f>
        <v>3398.19</v>
      </c>
      <c r="E30" s="25">
        <v>2000.4</v>
      </c>
      <c r="F30" s="54"/>
      <c r="G30" s="58"/>
      <c r="H30" s="58"/>
      <c r="I30" s="58"/>
      <c r="J30" s="58"/>
      <c r="K30" s="58"/>
    </row>
    <row r="31" ht="17" customHeight="1" spans="1:11">
      <c r="A31" s="50" t="s">
        <v>390</v>
      </c>
      <c r="B31" s="50" t="s">
        <v>391</v>
      </c>
      <c r="C31" s="26">
        <f t="shared" si="1"/>
        <v>1656.76</v>
      </c>
      <c r="D31" s="26">
        <v>1167.16</v>
      </c>
      <c r="E31" s="25">
        <v>489.6</v>
      </c>
      <c r="F31" s="54"/>
      <c r="G31" s="58"/>
      <c r="H31" s="58"/>
      <c r="I31" s="58"/>
      <c r="J31" s="58"/>
      <c r="K31" s="58"/>
    </row>
    <row r="32" ht="18" customHeight="1" spans="1:11">
      <c r="A32" s="50" t="s">
        <v>392</v>
      </c>
      <c r="B32" s="50" t="s">
        <v>393</v>
      </c>
      <c r="C32" s="26">
        <f t="shared" si="1"/>
        <v>3381.03</v>
      </c>
      <c r="D32" s="26">
        <v>2131.03</v>
      </c>
      <c r="E32" s="25">
        <v>1250</v>
      </c>
      <c r="F32" s="54"/>
      <c r="G32" s="58"/>
      <c r="H32" s="58"/>
      <c r="I32" s="58"/>
      <c r="J32" s="58"/>
      <c r="K32" s="58"/>
    </row>
    <row r="33" ht="18" customHeight="1" spans="1:11">
      <c r="A33" s="50">
        <v>2110304</v>
      </c>
      <c r="B33" s="28" t="s">
        <v>394</v>
      </c>
      <c r="C33" s="26">
        <f t="shared" si="1"/>
        <v>250</v>
      </c>
      <c r="D33" s="26">
        <v>100</v>
      </c>
      <c r="E33" s="25">
        <v>150</v>
      </c>
      <c r="F33" s="54"/>
      <c r="G33" s="58"/>
      <c r="H33" s="58"/>
      <c r="I33" s="58"/>
      <c r="J33" s="58"/>
      <c r="K33" s="58"/>
    </row>
    <row r="34" ht="17" customHeight="1" spans="1:11">
      <c r="A34" s="50" t="s">
        <v>395</v>
      </c>
      <c r="B34" s="50" t="s">
        <v>396</v>
      </c>
      <c r="C34" s="26">
        <f t="shared" si="1"/>
        <v>110.8</v>
      </c>
      <c r="D34" s="26"/>
      <c r="E34" s="25">
        <v>110.8</v>
      </c>
      <c r="F34" s="54"/>
      <c r="G34" s="58"/>
      <c r="H34" s="58"/>
      <c r="I34" s="58"/>
      <c r="J34" s="58"/>
      <c r="K34" s="58"/>
    </row>
    <row r="35" ht="18" customHeight="1" spans="1:11">
      <c r="A35" s="50" t="s">
        <v>397</v>
      </c>
      <c r="B35" s="50" t="s">
        <v>398</v>
      </c>
      <c r="C35" s="26">
        <f t="shared" si="1"/>
        <v>1214.7</v>
      </c>
      <c r="D35" s="26"/>
      <c r="E35" s="25">
        <v>1214.7</v>
      </c>
      <c r="F35" s="54"/>
      <c r="G35" s="58"/>
      <c r="H35" s="58"/>
      <c r="I35" s="58"/>
      <c r="J35" s="58"/>
      <c r="K35" s="58"/>
    </row>
    <row r="36" ht="18" customHeight="1" spans="1:11">
      <c r="A36" s="50" t="s">
        <v>399</v>
      </c>
      <c r="B36" s="50" t="s">
        <v>400</v>
      </c>
      <c r="C36" s="26">
        <f t="shared" si="1"/>
        <v>1172.1</v>
      </c>
      <c r="D36" s="26"/>
      <c r="E36" s="25">
        <v>1172.1</v>
      </c>
      <c r="F36" s="54"/>
      <c r="G36" s="58"/>
      <c r="H36" s="58"/>
      <c r="I36" s="58"/>
      <c r="J36" s="58"/>
      <c r="K36" s="58"/>
    </row>
    <row r="37" ht="15" customHeight="1" spans="1:11">
      <c r="A37" s="50" t="s">
        <v>401</v>
      </c>
      <c r="B37" s="50" t="s">
        <v>402</v>
      </c>
      <c r="C37" s="26">
        <f t="shared" si="1"/>
        <v>42.6</v>
      </c>
      <c r="D37" s="26"/>
      <c r="E37" s="25">
        <v>42.6</v>
      </c>
      <c r="F37" s="54"/>
      <c r="G37" s="58"/>
      <c r="H37" s="58"/>
      <c r="I37" s="58"/>
      <c r="J37" s="58"/>
      <c r="K37" s="58"/>
    </row>
    <row r="38" ht="15" customHeight="1" spans="1:11">
      <c r="A38" s="50">
        <v>21199</v>
      </c>
      <c r="B38" s="28" t="s">
        <v>403</v>
      </c>
      <c r="C38" s="26">
        <f t="shared" si="1"/>
        <v>585.9</v>
      </c>
      <c r="D38" s="26">
        <v>585.9</v>
      </c>
      <c r="E38" s="25"/>
      <c r="F38" s="54"/>
      <c r="G38" s="58"/>
      <c r="H38" s="58"/>
      <c r="I38" s="58"/>
      <c r="J38" s="58"/>
      <c r="K38" s="58"/>
    </row>
    <row r="39" ht="15" customHeight="1" spans="1:11">
      <c r="A39" s="50">
        <v>2119901</v>
      </c>
      <c r="B39" s="28" t="s">
        <v>403</v>
      </c>
      <c r="C39" s="26">
        <f t="shared" si="1"/>
        <v>585.9</v>
      </c>
      <c r="D39" s="26">
        <v>585.9</v>
      </c>
      <c r="E39" s="25"/>
      <c r="F39" s="54"/>
      <c r="G39" s="58"/>
      <c r="H39" s="58"/>
      <c r="I39" s="58"/>
      <c r="J39" s="58"/>
      <c r="K39" s="58"/>
    </row>
    <row r="40" ht="18" customHeight="1" spans="1:11">
      <c r="A40" s="50" t="s">
        <v>404</v>
      </c>
      <c r="B40" s="50" t="s">
        <v>332</v>
      </c>
      <c r="C40" s="26">
        <f t="shared" si="1"/>
        <v>101.57</v>
      </c>
      <c r="D40" s="26"/>
      <c r="E40" s="25">
        <v>101.57</v>
      </c>
      <c r="F40" s="54"/>
      <c r="G40" s="58"/>
      <c r="H40" s="58"/>
      <c r="I40" s="58"/>
      <c r="J40" s="58"/>
      <c r="K40" s="58"/>
    </row>
    <row r="41" ht="18" customHeight="1" spans="1:11">
      <c r="A41" s="50" t="s">
        <v>405</v>
      </c>
      <c r="B41" s="50" t="s">
        <v>406</v>
      </c>
      <c r="C41" s="26">
        <f t="shared" si="1"/>
        <v>101.57</v>
      </c>
      <c r="D41" s="26"/>
      <c r="E41" s="25">
        <v>101.57</v>
      </c>
      <c r="F41" s="54"/>
      <c r="G41" s="58"/>
      <c r="H41" s="58"/>
      <c r="I41" s="58"/>
      <c r="J41" s="58"/>
      <c r="K41" s="58"/>
    </row>
    <row r="42" ht="17" customHeight="1" spans="1:11">
      <c r="A42" s="50" t="s">
        <v>407</v>
      </c>
      <c r="B42" s="50" t="s">
        <v>408</v>
      </c>
      <c r="C42" s="26">
        <f t="shared" si="1"/>
        <v>101.57</v>
      </c>
      <c r="D42" s="26"/>
      <c r="E42" s="25">
        <v>101.57</v>
      </c>
      <c r="F42" s="54"/>
      <c r="G42" s="58"/>
      <c r="H42" s="58"/>
      <c r="I42" s="58"/>
      <c r="J42" s="58"/>
      <c r="K42" s="58"/>
    </row>
  </sheetData>
  <mergeCells count="9">
    <mergeCell ref="A5:B5"/>
    <mergeCell ref="H5:I5"/>
    <mergeCell ref="C5:C6"/>
    <mergeCell ref="D5:D6"/>
    <mergeCell ref="E5:E6"/>
    <mergeCell ref="F5:F6"/>
    <mergeCell ref="G5:G6"/>
    <mergeCell ref="J5:J6"/>
    <mergeCell ref="K5:K6"/>
  </mergeCells>
  <printOptions horizontalCentered="1"/>
  <pageMargins left="0" right="0" top="0.999999984981507" bottom="0.999999984981507" header="0.499999992490753" footer="0.499999992490753"/>
  <pageSetup paperSize="9" scale="4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514</v>
      </c>
      <c r="B1" s="12"/>
    </row>
    <row r="2" ht="44.25" customHeight="1" spans="1:8">
      <c r="A2" s="13" t="s">
        <v>515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29"/>
    </row>
    <row r="4" ht="25.5" customHeight="1" spans="1:8">
      <c r="A4" s="17"/>
      <c r="B4" s="18"/>
      <c r="C4" s="17"/>
      <c r="D4" s="17"/>
      <c r="E4" s="17"/>
      <c r="F4" s="17"/>
      <c r="G4" s="17"/>
      <c r="H4" s="30" t="s">
        <v>313</v>
      </c>
    </row>
    <row r="5" ht="29.25" customHeight="1" spans="1:8">
      <c r="A5" s="6" t="s">
        <v>341</v>
      </c>
      <c r="B5" s="6" t="s">
        <v>342</v>
      </c>
      <c r="C5" s="6" t="s">
        <v>318</v>
      </c>
      <c r="D5" s="19" t="s">
        <v>344</v>
      </c>
      <c r="E5" s="6" t="s">
        <v>345</v>
      </c>
      <c r="F5" s="6" t="s">
        <v>516</v>
      </c>
      <c r="G5" s="6" t="s">
        <v>517</v>
      </c>
      <c r="H5" s="6" t="s">
        <v>518</v>
      </c>
    </row>
    <row r="6" ht="27" customHeight="1" spans="1:8">
      <c r="A6" s="20"/>
      <c r="B6" s="21"/>
      <c r="C6" s="22">
        <f>C7+C10+C15+C21+C39</f>
        <v>9490.67</v>
      </c>
      <c r="D6" s="23">
        <f>D7+D10+D15+D21+D39</f>
        <v>2442.11</v>
      </c>
      <c r="E6" s="31">
        <f>E21</f>
        <v>7048.56</v>
      </c>
      <c r="F6" s="32"/>
      <c r="G6" s="32"/>
      <c r="H6" s="32"/>
    </row>
    <row r="7" ht="15.75" spans="1:9">
      <c r="A7" s="24" t="s">
        <v>346</v>
      </c>
      <c r="B7" s="24" t="s">
        <v>325</v>
      </c>
      <c r="C7" s="25">
        <f>D7+E7</f>
        <v>12.7</v>
      </c>
      <c r="D7" s="26">
        <v>12.7</v>
      </c>
      <c r="E7" s="33"/>
      <c r="F7" s="34"/>
      <c r="G7" s="34"/>
      <c r="H7" s="34"/>
      <c r="I7" s="12"/>
    </row>
    <row r="8" ht="15.75" spans="1:8">
      <c r="A8" s="24" t="s">
        <v>348</v>
      </c>
      <c r="B8" s="24" t="s">
        <v>349</v>
      </c>
      <c r="C8" s="27">
        <v>12.7</v>
      </c>
      <c r="D8" s="26">
        <v>12.7</v>
      </c>
      <c r="E8" s="33"/>
      <c r="F8" s="34"/>
      <c r="G8" s="34"/>
      <c r="H8" s="34"/>
    </row>
    <row r="9" ht="15.75" spans="1:8">
      <c r="A9" s="24" t="s">
        <v>350</v>
      </c>
      <c r="B9" s="24" t="s">
        <v>351</v>
      </c>
      <c r="C9" s="25">
        <f>D9+E9</f>
        <v>12.7</v>
      </c>
      <c r="D9" s="26">
        <v>12.7</v>
      </c>
      <c r="E9" s="33"/>
      <c r="F9" s="34"/>
      <c r="G9" s="34"/>
      <c r="H9" s="35"/>
    </row>
    <row r="10" ht="15.75" spans="1:9">
      <c r="A10" s="24" t="s">
        <v>352</v>
      </c>
      <c r="B10" s="24" t="s">
        <v>327</v>
      </c>
      <c r="C10" s="27">
        <v>247.13</v>
      </c>
      <c r="D10" s="26">
        <v>247.13</v>
      </c>
      <c r="E10" s="33"/>
      <c r="F10" s="34"/>
      <c r="G10" s="34"/>
      <c r="H10" s="35"/>
      <c r="I10" s="12"/>
    </row>
    <row r="11" ht="15.75" spans="1:8">
      <c r="A11" s="24" t="s">
        <v>353</v>
      </c>
      <c r="B11" s="24" t="s">
        <v>354</v>
      </c>
      <c r="C11" s="25">
        <f>D11+E11</f>
        <v>247.13</v>
      </c>
      <c r="D11" s="25">
        <v>247.13</v>
      </c>
      <c r="E11" s="33"/>
      <c r="F11" s="34"/>
      <c r="G11" s="34"/>
      <c r="H11" s="34"/>
    </row>
    <row r="12" ht="31.5" spans="1:8">
      <c r="A12" s="24" t="s">
        <v>355</v>
      </c>
      <c r="B12" s="24" t="s">
        <v>356</v>
      </c>
      <c r="C12" s="27">
        <v>135.42</v>
      </c>
      <c r="D12" s="25">
        <v>135.42</v>
      </c>
      <c r="E12" s="33"/>
      <c r="F12" s="34"/>
      <c r="G12" s="34"/>
      <c r="H12" s="35"/>
    </row>
    <row r="13" ht="15.75" spans="1:8">
      <c r="A13" s="24" t="s">
        <v>358</v>
      </c>
      <c r="B13" s="24" t="s">
        <v>359</v>
      </c>
      <c r="C13" s="25">
        <f>D13+E13</f>
        <v>67.71</v>
      </c>
      <c r="D13" s="25">
        <v>67.71</v>
      </c>
      <c r="E13" s="33"/>
      <c r="F13" s="34"/>
      <c r="G13" s="35"/>
      <c r="H13" s="35"/>
    </row>
    <row r="14" ht="15.75" spans="1:8">
      <c r="A14" s="24" t="s">
        <v>361</v>
      </c>
      <c r="B14" s="24" t="s">
        <v>362</v>
      </c>
      <c r="C14" s="27">
        <v>44</v>
      </c>
      <c r="D14" s="25">
        <v>44</v>
      </c>
      <c r="E14" s="33"/>
      <c r="F14" s="35"/>
      <c r="G14" s="35"/>
      <c r="H14" s="34"/>
    </row>
    <row r="15" ht="15.75" spans="1:8">
      <c r="A15" s="24" t="s">
        <v>363</v>
      </c>
      <c r="B15" s="24" t="s">
        <v>329</v>
      </c>
      <c r="C15" s="25">
        <f>D15+E15</f>
        <v>119.82</v>
      </c>
      <c r="D15" s="25">
        <v>119.82</v>
      </c>
      <c r="E15" s="33"/>
      <c r="F15" s="35"/>
      <c r="G15" s="35"/>
      <c r="H15" s="35"/>
    </row>
    <row r="16" ht="15.75" spans="1:8">
      <c r="A16" s="24" t="s">
        <v>364</v>
      </c>
      <c r="B16" s="24" t="s">
        <v>365</v>
      </c>
      <c r="C16" s="27">
        <v>119.82</v>
      </c>
      <c r="D16" s="25">
        <v>119.82</v>
      </c>
      <c r="E16" s="33"/>
      <c r="F16" s="34"/>
      <c r="G16" s="35"/>
      <c r="H16" s="35"/>
    </row>
    <row r="17" ht="15.75" spans="1:8">
      <c r="A17" s="24" t="s">
        <v>366</v>
      </c>
      <c r="B17" s="24" t="s">
        <v>367</v>
      </c>
      <c r="C17" s="25">
        <f>D17+E17</f>
        <v>41.98</v>
      </c>
      <c r="D17" s="25">
        <v>41.98</v>
      </c>
      <c r="E17" s="33"/>
      <c r="F17" s="35"/>
      <c r="G17" s="35"/>
      <c r="H17" s="35"/>
    </row>
    <row r="18" ht="15.75" spans="1:8">
      <c r="A18" s="24" t="s">
        <v>368</v>
      </c>
      <c r="B18" s="24" t="s">
        <v>369</v>
      </c>
      <c r="C18" s="27">
        <v>42.66</v>
      </c>
      <c r="D18" s="25">
        <v>42.66</v>
      </c>
      <c r="E18" s="33"/>
      <c r="F18" s="35"/>
      <c r="G18" s="35"/>
      <c r="H18" s="35"/>
    </row>
    <row r="19" ht="15.75" spans="1:8">
      <c r="A19" s="24" t="s">
        <v>370</v>
      </c>
      <c r="B19" s="24" t="s">
        <v>371</v>
      </c>
      <c r="C19" s="25">
        <f>D19+E19</f>
        <v>13.47</v>
      </c>
      <c r="D19" s="25">
        <v>13.47</v>
      </c>
      <c r="E19" s="33"/>
      <c r="F19" s="35"/>
      <c r="G19" s="34"/>
      <c r="H19" s="35"/>
    </row>
    <row r="20" ht="15.75" spans="1:8">
      <c r="A20" s="24" t="s">
        <v>372</v>
      </c>
      <c r="B20" s="24" t="s">
        <v>373</v>
      </c>
      <c r="C20" s="27">
        <v>21.71</v>
      </c>
      <c r="D20" s="25">
        <v>21.71</v>
      </c>
      <c r="E20" s="33"/>
      <c r="F20" s="35"/>
      <c r="G20" s="35"/>
      <c r="H20" s="35"/>
    </row>
    <row r="21" ht="15.75" spans="1:8">
      <c r="A21" s="24" t="s">
        <v>374</v>
      </c>
      <c r="B21" s="24" t="s">
        <v>331</v>
      </c>
      <c r="C21" s="25">
        <f>D21+E21</f>
        <v>9009.45</v>
      </c>
      <c r="D21" s="25">
        <v>1960.89</v>
      </c>
      <c r="E21" s="33">
        <f>E22+E27+E29+E34+E37</f>
        <v>7048.56</v>
      </c>
      <c r="F21" s="35"/>
      <c r="G21" s="34"/>
      <c r="H21" s="35"/>
    </row>
    <row r="22" ht="15.75" spans="1:8">
      <c r="A22" s="24" t="s">
        <v>375</v>
      </c>
      <c r="B22" s="24" t="s">
        <v>376</v>
      </c>
      <c r="C22" s="27">
        <f>D22+E22</f>
        <v>1769.61</v>
      </c>
      <c r="D22" s="25">
        <v>973.79</v>
      </c>
      <c r="E22" s="33">
        <f>E23+E24+E25+E26</f>
        <v>795.82</v>
      </c>
      <c r="F22" s="35"/>
      <c r="G22" s="35"/>
      <c r="H22" s="35"/>
    </row>
    <row r="23" ht="15.75" spans="1:8">
      <c r="A23" s="24" t="s">
        <v>377</v>
      </c>
      <c r="B23" s="24" t="s">
        <v>378</v>
      </c>
      <c r="C23" s="25">
        <f>D23+E23</f>
        <v>973.79</v>
      </c>
      <c r="D23" s="25">
        <v>973.79</v>
      </c>
      <c r="E23" s="33"/>
      <c r="F23" s="35"/>
      <c r="G23" s="35"/>
      <c r="H23" s="35"/>
    </row>
    <row r="24" ht="15.75" spans="1:8">
      <c r="A24" s="24" t="s">
        <v>379</v>
      </c>
      <c r="B24" s="24" t="s">
        <v>380</v>
      </c>
      <c r="C24" s="25">
        <f>D24+E24</f>
        <v>697.74</v>
      </c>
      <c r="D24" s="25"/>
      <c r="E24" s="33">
        <v>697.74</v>
      </c>
      <c r="F24" s="36"/>
      <c r="G24" s="35"/>
      <c r="H24" s="35"/>
    </row>
    <row r="25" ht="15.75" spans="1:8">
      <c r="A25" s="24" t="s">
        <v>381</v>
      </c>
      <c r="B25" s="24" t="s">
        <v>382</v>
      </c>
      <c r="C25" s="25">
        <f>D25+E25</f>
        <v>50</v>
      </c>
      <c r="D25" s="25"/>
      <c r="E25" s="33">
        <v>50</v>
      </c>
      <c r="F25" s="36"/>
      <c r="G25" s="35"/>
      <c r="H25" s="35"/>
    </row>
    <row r="26" ht="15.75" spans="1:8">
      <c r="A26" s="24">
        <v>2110199</v>
      </c>
      <c r="B26" s="28" t="s">
        <v>383</v>
      </c>
      <c r="C26" s="25"/>
      <c r="D26" s="25"/>
      <c r="E26" s="33">
        <v>48.08</v>
      </c>
      <c r="F26" s="36"/>
      <c r="G26" s="35"/>
      <c r="H26" s="35"/>
    </row>
    <row r="27" ht="15.75" spans="1:8">
      <c r="A27" s="24" t="s">
        <v>384</v>
      </c>
      <c r="B27" s="24" t="s">
        <v>385</v>
      </c>
      <c r="C27" s="25">
        <f>D27+E27</f>
        <v>40.65</v>
      </c>
      <c r="D27" s="25"/>
      <c r="E27" s="33">
        <v>40.65</v>
      </c>
      <c r="F27" s="36"/>
      <c r="G27" s="35"/>
      <c r="H27" s="35"/>
    </row>
    <row r="28" ht="15.75" spans="1:8">
      <c r="A28" s="24" t="s">
        <v>386</v>
      </c>
      <c r="B28" s="24" t="s">
        <v>387</v>
      </c>
      <c r="C28" s="25">
        <f>D28+E28</f>
        <v>40.65</v>
      </c>
      <c r="D28" s="25"/>
      <c r="E28" s="33">
        <v>40.65</v>
      </c>
      <c r="F28" s="36"/>
      <c r="G28" s="35"/>
      <c r="H28" s="35"/>
    </row>
    <row r="29" ht="15.75" spans="1:8">
      <c r="A29" s="24" t="s">
        <v>388</v>
      </c>
      <c r="B29" s="24" t="s">
        <v>389</v>
      </c>
      <c r="C29" s="25">
        <f>D29+E29</f>
        <v>5398.59</v>
      </c>
      <c r="D29" s="25"/>
      <c r="E29" s="33">
        <f>E30+E31+E32+E33</f>
        <v>5398.59</v>
      </c>
      <c r="F29" s="36"/>
      <c r="G29" s="35"/>
      <c r="H29" s="35"/>
    </row>
    <row r="30" ht="15.75" spans="1:8">
      <c r="A30" s="24" t="s">
        <v>390</v>
      </c>
      <c r="B30" s="24" t="s">
        <v>391</v>
      </c>
      <c r="C30" s="25">
        <f>D30+E30</f>
        <v>1656.76</v>
      </c>
      <c r="D30" s="25"/>
      <c r="E30" s="33">
        <v>1656.76</v>
      </c>
      <c r="F30" s="36"/>
      <c r="G30" s="35"/>
      <c r="H30" s="35"/>
    </row>
    <row r="31" ht="15.75" spans="1:8">
      <c r="A31" s="24" t="s">
        <v>392</v>
      </c>
      <c r="B31" s="24" t="s">
        <v>393</v>
      </c>
      <c r="C31" s="25">
        <f>D31+E31</f>
        <v>3381.03</v>
      </c>
      <c r="D31" s="25"/>
      <c r="E31" s="33">
        <v>3381.03</v>
      </c>
      <c r="F31" s="36"/>
      <c r="G31" s="35"/>
      <c r="H31" s="35"/>
    </row>
    <row r="32" ht="15.75" spans="1:8">
      <c r="A32" s="24">
        <v>2110304</v>
      </c>
      <c r="B32" s="24" t="s">
        <v>394</v>
      </c>
      <c r="C32" s="25">
        <v>150</v>
      </c>
      <c r="D32" s="25"/>
      <c r="E32" s="33">
        <v>250</v>
      </c>
      <c r="F32" s="36"/>
      <c r="G32" s="35"/>
      <c r="H32" s="35"/>
    </row>
    <row r="33" ht="15.75" spans="1:8">
      <c r="A33" s="24" t="s">
        <v>395</v>
      </c>
      <c r="B33" s="24" t="s">
        <v>396</v>
      </c>
      <c r="C33" s="25">
        <f t="shared" ref="C33:C41" si="0">D33+E33</f>
        <v>110.8</v>
      </c>
      <c r="D33" s="25"/>
      <c r="E33" s="33">
        <v>110.8</v>
      </c>
      <c r="F33" s="36"/>
      <c r="G33" s="35"/>
      <c r="H33" s="35"/>
    </row>
    <row r="34" ht="15.75" spans="1:8">
      <c r="A34" s="24" t="s">
        <v>397</v>
      </c>
      <c r="B34" s="24" t="s">
        <v>398</v>
      </c>
      <c r="C34" s="25">
        <f t="shared" si="0"/>
        <v>1214.7</v>
      </c>
      <c r="D34" s="25">
        <v>987.1</v>
      </c>
      <c r="E34" s="33">
        <v>227.6</v>
      </c>
      <c r="F34" s="36"/>
      <c r="G34" s="35"/>
      <c r="H34" s="35"/>
    </row>
    <row r="35" ht="15.75" spans="1:8">
      <c r="A35" s="24" t="s">
        <v>399</v>
      </c>
      <c r="B35" s="24" t="s">
        <v>400</v>
      </c>
      <c r="C35" s="25">
        <f t="shared" si="0"/>
        <v>1172.1</v>
      </c>
      <c r="D35" s="25">
        <v>987.1</v>
      </c>
      <c r="E35" s="33">
        <v>185</v>
      </c>
      <c r="F35" s="36"/>
      <c r="G35" s="35"/>
      <c r="H35" s="35"/>
    </row>
    <row r="36" ht="15.75" spans="1:8">
      <c r="A36" s="24" t="s">
        <v>401</v>
      </c>
      <c r="B36" s="24" t="s">
        <v>402</v>
      </c>
      <c r="C36" s="25">
        <f t="shared" si="0"/>
        <v>42.6</v>
      </c>
      <c r="D36" s="25"/>
      <c r="E36" s="33">
        <v>42.6</v>
      </c>
      <c r="F36" s="36"/>
      <c r="G36" s="35"/>
      <c r="H36" s="35"/>
    </row>
    <row r="37" ht="15.75" spans="1:8">
      <c r="A37" s="24">
        <v>21199</v>
      </c>
      <c r="B37" s="28" t="s">
        <v>403</v>
      </c>
      <c r="C37" s="25">
        <f t="shared" si="0"/>
        <v>585.9</v>
      </c>
      <c r="D37" s="25"/>
      <c r="E37" s="33">
        <v>585.9</v>
      </c>
      <c r="F37" s="37"/>
      <c r="G37" s="35"/>
      <c r="H37" s="35"/>
    </row>
    <row r="38" ht="15.75" spans="1:8">
      <c r="A38" s="24">
        <v>2119901</v>
      </c>
      <c r="B38" s="28" t="s">
        <v>403</v>
      </c>
      <c r="C38" s="25">
        <f t="shared" si="0"/>
        <v>585.9</v>
      </c>
      <c r="D38" s="25"/>
      <c r="E38" s="33">
        <v>585.9</v>
      </c>
      <c r="F38" s="37"/>
      <c r="G38" s="35"/>
      <c r="H38" s="35"/>
    </row>
    <row r="39" ht="15.75" spans="1:8">
      <c r="A39" s="24" t="s">
        <v>404</v>
      </c>
      <c r="B39" s="24" t="s">
        <v>332</v>
      </c>
      <c r="C39" s="25">
        <f t="shared" si="0"/>
        <v>101.57</v>
      </c>
      <c r="D39" s="25">
        <v>101.57</v>
      </c>
      <c r="E39" s="33"/>
      <c r="F39" s="35"/>
      <c r="G39" s="35"/>
      <c r="H39" s="35"/>
    </row>
    <row r="40" ht="15.75" spans="1:8">
      <c r="A40" s="24" t="s">
        <v>405</v>
      </c>
      <c r="B40" s="24" t="s">
        <v>406</v>
      </c>
      <c r="C40" s="25">
        <f t="shared" si="0"/>
        <v>101.57</v>
      </c>
      <c r="D40" s="25">
        <v>101.57</v>
      </c>
      <c r="E40" s="33"/>
      <c r="F40" s="35"/>
      <c r="G40" s="35"/>
      <c r="H40" s="35"/>
    </row>
    <row r="41" ht="15.75" spans="1:8">
      <c r="A41" s="24" t="s">
        <v>407</v>
      </c>
      <c r="B41" s="24" t="s">
        <v>408</v>
      </c>
      <c r="C41" s="25">
        <f t="shared" si="0"/>
        <v>101.57</v>
      </c>
      <c r="D41" s="25">
        <v>101.57</v>
      </c>
      <c r="E41" s="33"/>
      <c r="F41" s="35"/>
      <c r="G41" s="35"/>
      <c r="H41" s="35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hb102-1</cp:lastModifiedBy>
  <dcterms:created xsi:type="dcterms:W3CDTF">2015-06-06T02:19:00Z</dcterms:created>
  <dcterms:modified xsi:type="dcterms:W3CDTF">2023-09-21T16:38:02Z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