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160" windowHeight="11400" firstSheet="1" activeTab="1"/>
  </bookViews>
  <sheets>
    <sheet name="23分配表（0328）" sheetId="1" state="hidden" r:id="rId1"/>
    <sheet name="2023重庆蔬菜优势特色产业集群项目汇总表" sheetId="2" r:id="rId2"/>
    <sheet name="功能布局表" sheetId="3" state="hidden" r:id="rId3"/>
    <sheet name="区域企业表" sheetId="4" state="hidden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<sst xmlns="http://schemas.openxmlformats.org/spreadsheetml/2006/main" count="250" uniqueCount="143">
  <si>
    <t>2023年重庆预制菜优势特色产业集群资金使用分配表</t>
  </si>
  <si>
    <t>序号</t>
  </si>
  <si>
    <t>项目名称</t>
  </si>
  <si>
    <t>建设区县</t>
  </si>
  <si>
    <t>建设主体</t>
  </si>
  <si>
    <t>建设内容</t>
  </si>
  <si>
    <t>投资总额（万元）</t>
  </si>
  <si>
    <t>备注</t>
  </si>
  <si>
    <t xml:space="preserve"> 单位名称</t>
  </si>
  <si>
    <t xml:space="preserve">单位性质 </t>
  </si>
  <si>
    <t>中央财政资金用于</t>
  </si>
  <si>
    <t>地方整合及自筹资金用于</t>
  </si>
  <si>
    <t>合计</t>
  </si>
  <si>
    <t>中央财政资金</t>
  </si>
  <si>
    <t>地方整合资金</t>
  </si>
  <si>
    <t>社会自筹资金</t>
  </si>
  <si>
    <t>一、基地建设</t>
  </si>
  <si>
    <t>梁平蔬菜智能育秧工厂项目</t>
  </si>
  <si>
    <t>梁平区</t>
  </si>
  <si>
    <t>重庆庆丰种业有限责任公司</t>
  </si>
  <si>
    <t>企业</t>
  </si>
  <si>
    <t>建设5000平米蔬菜育秧中心基础设施，购置育苗智能化设备</t>
  </si>
  <si>
    <t>梁平蔬菜标准化基地建设项目</t>
  </si>
  <si>
    <t>重庆市梁平区农村集体经济组织管理公司</t>
  </si>
  <si>
    <t>完善基地内沟渠、灌溉等设施设备，购置智能化监测、管理设备</t>
  </si>
  <si>
    <t>重庆市潼南区蔬菜智能化育苗基地项目</t>
  </si>
  <si>
    <t>潼南区</t>
  </si>
  <si>
    <t>重庆市潼南区农业科技投资（集团）有限公司</t>
  </si>
  <si>
    <t>国有平台公司</t>
  </si>
  <si>
    <t>建设现代智能化育苗温室，配套建设智能化化温控系统；新建标准化钢架育苗大棚，配套水肥一体化喷滴灌设施设备。</t>
  </si>
  <si>
    <t>配套设施建设、设施设备采购</t>
  </si>
  <si>
    <t>标准化蔬菜种植基地建设项目</t>
  </si>
  <si>
    <t>綦江区</t>
  </si>
  <si>
    <t>重庆市宏讯农业发展有限公司（市级龙头企业）</t>
  </si>
  <si>
    <t>1.打造标准化萝卜、辣椒等蔬菜种植示范基地2万亩，核心示范区5000亩配套水肥一体化设备、种植示范区100亩配套温控大棚、土壤监测系统等现代化智能设施设备。2.核心示范区5000亩开展化肥农药减量、有机肥替代工作，购买有机肥、杀虫灯、粘虫板等绿色生产设备及物资。</t>
  </si>
  <si>
    <t>1.打造标准化萝卜、辣椒等蔬菜种植示范基地2万亩，15000亩标准化种植区完善沟渠、灌溉等基础设施。2.15000亩标准化种植区开展化肥农药减量，含购买有机肥、杀虫灯、粘虫板、生物农药等绿色生产设备及物资。</t>
  </si>
  <si>
    <t>二、绿色生产</t>
  </si>
  <si>
    <t>梁平区蔬菜绿色生产建设项目</t>
  </si>
  <si>
    <t>重庆市梁平区丰瑞建设开发有限公司</t>
  </si>
  <si>
    <t>开展化肥农药减量、有机肥替代工作，建立遮阳网、防虫网、太阳能杀虫灯、性诱剂、粘虫板等物理、生物病虫害防治体系</t>
  </si>
  <si>
    <t>渝遂绵优质蔬菜生产带潼南示范基地建设</t>
  </si>
  <si>
    <t>重庆果琳鑫园科技有限公司、双江金龙社区经济联合社等经营主体</t>
  </si>
  <si>
    <t>民营企业</t>
  </si>
  <si>
    <t>在涪江流域沿线建设标准化蔬菜基地，建设标准钢架大棚，推广有机肥替代化肥，水肥一体化等设施设备配套</t>
  </si>
  <si>
    <t>在涪江流域沿线建设标准化蔬菜基地，建设标准钢架大棚，推广有机肥替代化肥，配套水肥一体化等设施设备配套</t>
  </si>
  <si>
    <t>三、生产加工</t>
  </si>
  <si>
    <t>农投速食蔬菜工厂建设项目</t>
  </si>
  <si>
    <t>速食蔬菜加工厂物流配送系统、数字化工厂建设</t>
  </si>
  <si>
    <t>加工工厂及配套设施建设、设施设备采购</t>
  </si>
  <si>
    <t>中央厨房供应链项目</t>
  </si>
  <si>
    <t>荣昌区</t>
  </si>
  <si>
    <t>重庆荣昌农牧科技集团有限公司、重庆琪泰食品科技有限公司</t>
  </si>
  <si>
    <t>蔬菜设施设备购建、智能信息中心、冷冻、配送车等库</t>
  </si>
  <si>
    <t>加工车间办公场地装修、办公系统及办公物资购置、产品营销及研发等</t>
  </si>
  <si>
    <t>韩氏瓦缸预制菜生产研发项目</t>
  </si>
  <si>
    <t>江津区</t>
  </si>
  <si>
    <t>重庆韩氏瓦缸食品有限责任公司</t>
  </si>
  <si>
    <t>新建预处理线、炒制生产线</t>
  </si>
  <si>
    <t>建设预制菜厂房约10000平方米、预制菜研发中心、包装线等。</t>
  </si>
  <si>
    <t>精深加工技术升级改造及品牌提升项目</t>
  </si>
  <si>
    <t>重庆饭遭殃食品有限公司（国家级龙头企业）</t>
  </si>
  <si>
    <t>1.对饭遭殃调味品加工设备进行升级改造，购买炒锅、配料机等智能化生产线设备。2.加大饭遭殃调味品系列产品营销宣传，对产品品牌形象陈列市场终端打造。</t>
  </si>
  <si>
    <t>1.加大技术改造升级，其中包括增加智能化生产线，冷链保鲜升级改造，厂房升级改造等。2.加大品牌建设，其中包括品牌宣传推广，品牌策划形象和包装升级等重点环节。</t>
  </si>
  <si>
    <t>重庆金星股份有限公司（市级龙头企业）</t>
  </si>
  <si>
    <t>1.老四川肉牛干制品精深加工设备改造升级，建设内包生产线3条，购置自动高速包装机、包装输送线等设备。2.老四川系列产品宣传营销，通过品牌包装的升级美化，产品故事的精心完善，塑造受众群体更广的牛肉制品休闲食品。</t>
  </si>
  <si>
    <t>1.老四川肉牛干制品精深加工设备改造升级，建设7000平方米的自动化、数字化、智能化预制菜生产车间；购置解冻机、烘箱、蒸制机等设备。购置外包自动化设备、给袋式包装机测装修机械手等设备。2.加大老四川系列产品营销宣传，通过自媒体、新媒体、传统媒体等多种渠道，打造出更加深入人心的老四川品牌效应。</t>
  </si>
  <si>
    <t>三、技术研发</t>
  </si>
  <si>
    <t>食品及加工产业技术研究</t>
  </si>
  <si>
    <t>重庆市</t>
  </si>
  <si>
    <t>江南大学</t>
  </si>
  <si>
    <t>科研院校</t>
  </si>
  <si>
    <t>蔬菜类预制菜食品与加工技术、包装技术等研究</t>
  </si>
  <si>
    <t>蔬菜类速食食品与加工技术、包装技术等研究</t>
  </si>
  <si>
    <t>五、智能提升</t>
  </si>
  <si>
    <t>蔬菜生产线改造提升</t>
  </si>
  <si>
    <t>重庆渝美滋食品有限公司</t>
  </si>
  <si>
    <t>对现有蔬菜加工成休闲食品生产线进行智能化改造。</t>
  </si>
  <si>
    <t>川渝东北蔬菜智能化集散中心</t>
  </si>
  <si>
    <t>重庆市梁平明月山现代农业公司</t>
  </si>
  <si>
    <t>建设带动川渝东北的蔬菜集散中心，购置冷链物流仓储设施设备</t>
  </si>
  <si>
    <t>数字农业创新应用基地（设施蔬菜）</t>
  </si>
  <si>
    <t>规模蔬菜大棚的智能化建设，其中包括数字农业数据管理中心、工厂化育苗系统、温室环境综合调控系统、设施蔬菜病虫害预警监控系统、温室生产过程自动化系统、温室水肥药调控管理系统、设施蔬菜质量安全追溯系统、蔬菜采后商品化处理系统等。</t>
  </si>
  <si>
    <t>建设规模蔬菜大棚的智能化建设，数字农业科技展示系统等所需系统及设备购置</t>
  </si>
  <si>
    <t>2023重庆蔬菜优势特色产业集群项目汇总表</t>
  </si>
  <si>
    <t>建设地点</t>
  </si>
  <si>
    <t>家庭农场、合作社、企业</t>
  </si>
  <si>
    <t>区县</t>
  </si>
  <si>
    <t>突出产业</t>
  </si>
  <si>
    <t>功能布局</t>
  </si>
  <si>
    <t>优质原料供应区</t>
  </si>
  <si>
    <t>精深加工引领区</t>
  </si>
  <si>
    <t>科技协同创新区</t>
  </si>
  <si>
    <t>品牌培育展示区</t>
  </si>
  <si>
    <t>预制菜加工、冷链物流</t>
  </si>
  <si>
    <t>√</t>
  </si>
  <si>
    <t>现代农业</t>
  </si>
  <si>
    <t>肉制品加工</t>
  </si>
  <si>
    <t>调味品加工</t>
  </si>
  <si>
    <t>加工研发</t>
  </si>
  <si>
    <t>企业名称</t>
  </si>
  <si>
    <t>级别</t>
  </si>
  <si>
    <t>重庆真本味食品有限公司</t>
  </si>
  <si>
    <t>国家级龙头企业</t>
  </si>
  <si>
    <t>重庆市梁平区奇爽食品有限公司</t>
  </si>
  <si>
    <t>重庆凯扬农业开发有限公司</t>
  </si>
  <si>
    <t>重庆锦程实业有限公司</t>
  </si>
  <si>
    <t>重庆饭遭殃食品有限公司</t>
  </si>
  <si>
    <t>重庆奇奇食品厂</t>
  </si>
  <si>
    <t>市级龙头企业</t>
  </si>
  <si>
    <t>重庆上口佳农业开发有限公司</t>
  </si>
  <si>
    <t>重庆山桂食品有限公司</t>
  </si>
  <si>
    <t>重庆两颗豆农业科技发展有限公司</t>
  </si>
  <si>
    <t>重庆市君诚食品有限责任公司</t>
  </si>
  <si>
    <t>重庆兴蕊隆生态农业有限公司</t>
  </si>
  <si>
    <t>重庆旭焰实业有限公司</t>
  </si>
  <si>
    <t>梁平县瑞丰米业有限公司</t>
  </si>
  <si>
    <t>重庆米之源农业发展有限公司</t>
  </si>
  <si>
    <t>重庆市梁平区瑞予农业有限公司</t>
  </si>
  <si>
    <t>重庆市梁平区滑石寨生态农业有限公司</t>
  </si>
  <si>
    <t>重庆向会农业开发有限公司</t>
  </si>
  <si>
    <t>重庆市熬山椒生态农业发展有限责任公司</t>
  </si>
  <si>
    <t>重庆厨韵调味品有限公司</t>
  </si>
  <si>
    <t>重庆渝每滋农业科技发展有限公司</t>
  </si>
  <si>
    <t>重庆渝粒乡米业有限公司</t>
  </si>
  <si>
    <t>重庆市双亿农业综合开发有限公司</t>
  </si>
  <si>
    <t>重庆市果灏农业开发有限公司</t>
  </si>
  <si>
    <t>重庆市潼南区佳禾机械种植专业合作社</t>
  </si>
  <si>
    <t>重庆市农龙生态农业发展有限公司</t>
  </si>
  <si>
    <t>重庆新嘉艺农业有限公司</t>
  </si>
  <si>
    <t>重庆市潼南区弘腾农业开发有限公司</t>
  </si>
  <si>
    <t>重庆市潼南区巨恒农业有限公司</t>
  </si>
  <si>
    <t>重庆市包黑子食品有限公司</t>
  </si>
  <si>
    <t>重庆日泉农牧有限公司</t>
  </si>
  <si>
    <t>重庆民茂食品有限公司</t>
  </si>
  <si>
    <t>重庆丰谷农资荣昌连锁超市有限公司</t>
  </si>
  <si>
    <t>重庆市黄海食品有限公司</t>
  </si>
  <si>
    <t>重庆市荣昌区荣丰食品有限公司</t>
  </si>
  <si>
    <t>重庆能农农业发展有限公司</t>
  </si>
  <si>
    <t>重庆市三协食品有限责任公司</t>
  </si>
  <si>
    <t>重庆兆宏农业开发有限公司</t>
  </si>
  <si>
    <t>重庆琪馨食品有限公司</t>
  </si>
  <si>
    <t>重庆椿林聚业食品有限公司</t>
  </si>
  <si>
    <t>重庆黎冠食品有限公司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</si>
</sst>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);[Red]\(0\)"/>
  </numFmts>
  <fonts count="32">
    <font>
      <sz val="12"/>
      <name val="宋体"/>
      <charset val="134"/>
    </font>
    <font>
      <sz val="14"/>
      <name val="方正仿宋_GBK"/>
      <charset val="134"/>
    </font>
    <font>
      <sz val="14"/>
      <name val="宋体"/>
      <charset val="134"/>
    </font>
    <font>
      <sz val="28"/>
      <name val="宋体"/>
      <charset val="134"/>
    </font>
    <font>
      <b/>
      <sz val="14"/>
      <name val="宋体"/>
      <charset val="134"/>
    </font>
    <font>
      <b/>
      <sz val="24"/>
      <name val="宋体"/>
      <charset val="134"/>
    </font>
    <font>
      <sz val="12"/>
      <color rgb="FF000000"/>
      <name val="宋体"/>
      <charset val="134"/>
    </font>
    <font>
      <b/>
      <sz val="18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0"/>
      <color rgb="FF000000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2" borderId="7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10" applyNumberFormat="0" applyAlignment="0" applyProtection="0">
      <alignment vertical="center"/>
    </xf>
    <xf numFmtId="0" fontId="22" fillId="4" borderId="11" applyNumberFormat="0" applyAlignment="0" applyProtection="0">
      <alignment vertical="center"/>
    </xf>
    <xf numFmtId="0" fontId="23" fillId="4" borderId="10" applyNumberFormat="0" applyAlignment="0" applyProtection="0">
      <alignment vertical="center"/>
    </xf>
    <xf numFmtId="0" fontId="24" fillId="5" borderId="12" applyNumberFormat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</cellStyleXfs>
  <cellXfs count="39"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left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vertical="center"/>
    </xf>
    <xf numFmtId="0" fontId="5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 wrapText="1"/>
    </xf>
    <xf numFmtId="176" fontId="4" fillId="0" borderId="5" xfId="0" applyNumberFormat="1" applyFont="1" applyBorder="1" applyAlignment="1">
      <alignment horizontal="center" vertical="center" wrapText="1"/>
    </xf>
    <xf numFmtId="0" fontId="0" fillId="0" borderId="5" xfId="0" applyBorder="1" applyAlignment="1">
      <alignment horizontal="left" vertical="center" wrapText="1"/>
    </xf>
    <xf numFmtId="0" fontId="0" fillId="0" borderId="5" xfId="0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/>
    </xf>
    <xf numFmtId="176" fontId="0" fillId="0" borderId="5" xfId="0" applyNumberForma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/>
    </xf>
    <xf numFmtId="176" fontId="4" fillId="0" borderId="5" xfId="0" applyNumberFormat="1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center" vertical="center"/>
    </xf>
    <xf numFmtId="0" fontId="9" fillId="0" borderId="5" xfId="0" applyFont="1" applyBorder="1" applyAlignment="1">
      <alignment horizontal="left" vertical="center"/>
    </xf>
    <xf numFmtId="0" fontId="0" fillId="0" borderId="0" xfId="0" applyAlignment="1">
      <alignment vertical="center" wrapText="1"/>
    </xf>
    <xf numFmtId="177" fontId="8" fillId="0" borderId="5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3"/>
  <sheetViews>
    <sheetView workbookViewId="0">
      <selection activeCell="G11" sqref="G11"/>
    </sheetView>
  </sheetViews>
  <sheetFormatPr defaultColWidth="9" defaultRowHeight="14.25"/>
  <cols>
    <col min="1" max="1" width="6.125" customWidth="1"/>
    <col min="2" max="2" width="25" customWidth="1"/>
    <col min="3" max="3" width="16.5" style="11" customWidth="1"/>
    <col min="4" max="4" width="25" customWidth="1"/>
    <col min="5" max="5" width="10.375" customWidth="1"/>
    <col min="6" max="6" width="38" style="10" customWidth="1"/>
    <col min="7" max="7" width="45.625" style="10" customWidth="1"/>
    <col min="8" max="8" width="6.375" customWidth="1"/>
    <col min="9" max="11" width="10.375" customWidth="1"/>
    <col min="12" max="12" width="4.75" customWidth="1"/>
    <col min="13" max="13" width="10.75" customWidth="1"/>
  </cols>
  <sheetData>
    <row r="1" ht="22.5" customHeight="1" spans="1:13">
      <c r="A1" s="24" t="s">
        <v>0</v>
      </c>
      <c r="B1" s="24"/>
      <c r="C1" s="24"/>
      <c r="D1" s="24"/>
      <c r="E1" s="24"/>
      <c r="F1" s="25"/>
      <c r="G1" s="25"/>
      <c r="H1" s="24"/>
      <c r="I1" s="24"/>
      <c r="J1" s="24"/>
      <c r="K1" s="24"/>
      <c r="L1" s="24"/>
      <c r="M1" s="36"/>
    </row>
    <row r="2" spans="1:13">
      <c r="A2" s="26" t="s">
        <v>1</v>
      </c>
      <c r="B2" s="26" t="s">
        <v>2</v>
      </c>
      <c r="C2" s="26" t="s">
        <v>3</v>
      </c>
      <c r="D2" s="26" t="s">
        <v>4</v>
      </c>
      <c r="E2" s="26"/>
      <c r="F2" s="26" t="s">
        <v>5</v>
      </c>
      <c r="G2" s="26"/>
      <c r="H2" s="26" t="s">
        <v>6</v>
      </c>
      <c r="I2" s="26"/>
      <c r="J2" s="26"/>
      <c r="K2" s="26"/>
      <c r="L2" s="26" t="s">
        <v>7</v>
      </c>
      <c r="M2" s="36"/>
    </row>
    <row r="3" ht="23.25" customHeight="1" spans="1:13">
      <c r="A3" s="26"/>
      <c r="B3" s="26"/>
      <c r="C3" s="26"/>
      <c r="D3" s="26" t="s">
        <v>8</v>
      </c>
      <c r="E3" s="26" t="s">
        <v>9</v>
      </c>
      <c r="F3" s="26" t="s">
        <v>10</v>
      </c>
      <c r="G3" s="26" t="s">
        <v>11</v>
      </c>
      <c r="H3" s="26" t="s">
        <v>12</v>
      </c>
      <c r="I3" s="26" t="s">
        <v>13</v>
      </c>
      <c r="J3" s="26" t="s">
        <v>14</v>
      </c>
      <c r="K3" s="26" t="s">
        <v>15</v>
      </c>
      <c r="L3" s="26"/>
      <c r="M3" s="36"/>
    </row>
    <row r="4" spans="1:13">
      <c r="A4" s="27" t="s">
        <v>16</v>
      </c>
      <c r="B4" s="27"/>
      <c r="C4" s="27"/>
      <c r="D4" s="27"/>
      <c r="E4" s="27"/>
      <c r="F4" s="28"/>
      <c r="G4" s="28"/>
      <c r="H4" s="27">
        <f t="shared" ref="H4:H10" si="0">I4+J4+K4</f>
        <v>12200</v>
      </c>
      <c r="I4" s="27">
        <f>SUM(I5:I8)</f>
        <v>3050</v>
      </c>
      <c r="J4" s="27">
        <f>SUM(J5:J8)</f>
        <v>0</v>
      </c>
      <c r="K4" s="27">
        <f>SUM(K5:K8)</f>
        <v>9150</v>
      </c>
      <c r="L4" s="27"/>
      <c r="M4" s="36"/>
    </row>
    <row r="5" ht="24" customHeight="1" spans="1:13">
      <c r="A5" s="26">
        <v>1</v>
      </c>
      <c r="B5" s="26" t="s">
        <v>17</v>
      </c>
      <c r="C5" s="26" t="s">
        <v>18</v>
      </c>
      <c r="D5" s="26" t="s">
        <v>19</v>
      </c>
      <c r="E5" s="26" t="s">
        <v>20</v>
      </c>
      <c r="F5" s="29" t="s">
        <v>21</v>
      </c>
      <c r="G5" s="29" t="s">
        <v>21</v>
      </c>
      <c r="H5" s="26">
        <f t="shared" si="0"/>
        <v>2400</v>
      </c>
      <c r="I5" s="37">
        <v>600</v>
      </c>
      <c r="J5" s="26">
        <v>0</v>
      </c>
      <c r="K5" s="32">
        <f>I5*3</f>
        <v>1800</v>
      </c>
      <c r="L5" s="26"/>
      <c r="M5" s="36"/>
    </row>
    <row r="6" ht="24" customHeight="1" spans="1:13">
      <c r="A6" s="26">
        <v>2</v>
      </c>
      <c r="B6" s="26" t="s">
        <v>22</v>
      </c>
      <c r="C6" s="26" t="s">
        <v>18</v>
      </c>
      <c r="D6" s="26" t="s">
        <v>23</v>
      </c>
      <c r="E6" s="26" t="s">
        <v>20</v>
      </c>
      <c r="F6" s="29" t="s">
        <v>24</v>
      </c>
      <c r="G6" s="29" t="s">
        <v>24</v>
      </c>
      <c r="H6" s="26">
        <f t="shared" si="0"/>
        <v>3200</v>
      </c>
      <c r="I6" s="37">
        <v>800</v>
      </c>
      <c r="J6" s="26">
        <v>0</v>
      </c>
      <c r="K6" s="32">
        <f>I6*3</f>
        <v>2400</v>
      </c>
      <c r="L6" s="26"/>
      <c r="M6" s="36"/>
    </row>
    <row r="7" ht="36" customHeight="1" spans="1:13">
      <c r="A7" s="26">
        <v>3</v>
      </c>
      <c r="B7" s="26" t="s">
        <v>25</v>
      </c>
      <c r="C7" s="30" t="s">
        <v>26</v>
      </c>
      <c r="D7" s="26" t="s">
        <v>27</v>
      </c>
      <c r="E7" s="26" t="s">
        <v>28</v>
      </c>
      <c r="F7" s="29" t="s">
        <v>29</v>
      </c>
      <c r="G7" s="29" t="s">
        <v>30</v>
      </c>
      <c r="H7" s="26">
        <f t="shared" si="0"/>
        <v>1800</v>
      </c>
      <c r="I7" s="31">
        <v>450</v>
      </c>
      <c r="J7" s="30">
        <v>0</v>
      </c>
      <c r="K7" s="32">
        <f>I7*3</f>
        <v>1350</v>
      </c>
      <c r="L7" s="26"/>
      <c r="M7" s="38"/>
    </row>
    <row r="8" ht="69" customHeight="1" spans="1:13">
      <c r="A8" s="26">
        <v>4</v>
      </c>
      <c r="B8" s="26" t="s">
        <v>31</v>
      </c>
      <c r="C8" s="26" t="s">
        <v>32</v>
      </c>
      <c r="D8" s="26" t="s">
        <v>33</v>
      </c>
      <c r="E8" s="26" t="s">
        <v>20</v>
      </c>
      <c r="F8" s="29" t="s">
        <v>34</v>
      </c>
      <c r="G8" s="29" t="s">
        <v>35</v>
      </c>
      <c r="H8" s="26">
        <f t="shared" si="0"/>
        <v>4800</v>
      </c>
      <c r="I8" s="26">
        <v>1200</v>
      </c>
      <c r="J8" s="26">
        <v>0</v>
      </c>
      <c r="K8" s="32">
        <f>I8*3</f>
        <v>3600</v>
      </c>
      <c r="L8" s="26"/>
      <c r="M8" s="36"/>
    </row>
    <row r="9" spans="1:13">
      <c r="A9" s="27" t="s">
        <v>36</v>
      </c>
      <c r="B9" s="27"/>
      <c r="C9" s="27"/>
      <c r="D9" s="27"/>
      <c r="E9" s="27"/>
      <c r="F9" s="28"/>
      <c r="G9" s="28"/>
      <c r="H9" s="27">
        <f t="shared" si="0"/>
        <v>6400</v>
      </c>
      <c r="I9" s="27">
        <f>SUM(I10:I11)</f>
        <v>1600</v>
      </c>
      <c r="J9" s="27">
        <f>SUM(J10:J11)</f>
        <v>0</v>
      </c>
      <c r="K9" s="27">
        <f>SUM(K10:K11)</f>
        <v>4800</v>
      </c>
      <c r="L9" s="27"/>
      <c r="M9" s="36"/>
    </row>
    <row r="10" ht="36" customHeight="1" spans="1:13">
      <c r="A10" s="26">
        <v>5</v>
      </c>
      <c r="B10" s="26" t="s">
        <v>37</v>
      </c>
      <c r="C10" s="26" t="s">
        <v>18</v>
      </c>
      <c r="D10" s="26" t="s">
        <v>38</v>
      </c>
      <c r="E10" s="26" t="s">
        <v>20</v>
      </c>
      <c r="F10" s="29" t="s">
        <v>39</v>
      </c>
      <c r="G10" s="29" t="s">
        <v>39</v>
      </c>
      <c r="H10" s="26">
        <f t="shared" si="0"/>
        <v>4000</v>
      </c>
      <c r="I10" s="37">
        <v>1000</v>
      </c>
      <c r="J10" s="26">
        <v>0</v>
      </c>
      <c r="K10" s="32">
        <f>I10*3</f>
        <v>3000</v>
      </c>
      <c r="L10" s="26"/>
      <c r="M10" s="36"/>
    </row>
    <row r="11" ht="36" customHeight="1" spans="1:13">
      <c r="A11" s="31">
        <v>6</v>
      </c>
      <c r="B11" s="26" t="s">
        <v>40</v>
      </c>
      <c r="C11" s="30" t="s">
        <v>26</v>
      </c>
      <c r="D11" s="26" t="s">
        <v>41</v>
      </c>
      <c r="E11" s="26" t="s">
        <v>42</v>
      </c>
      <c r="F11" s="29" t="s">
        <v>43</v>
      </c>
      <c r="G11" s="29" t="s">
        <v>44</v>
      </c>
      <c r="H11" s="31">
        <f>I11+K11</f>
        <v>2400</v>
      </c>
      <c r="I11" s="31">
        <v>600</v>
      </c>
      <c r="J11" s="30">
        <v>0</v>
      </c>
      <c r="K11" s="32">
        <f>I11*3</f>
        <v>1800</v>
      </c>
      <c r="L11" s="26"/>
      <c r="M11" s="38"/>
    </row>
    <row r="12" spans="1:13">
      <c r="A12" s="27" t="s">
        <v>45</v>
      </c>
      <c r="B12" s="27"/>
      <c r="C12" s="27"/>
      <c r="D12" s="27"/>
      <c r="E12" s="27"/>
      <c r="F12" s="28"/>
      <c r="G12" s="28"/>
      <c r="H12" s="27">
        <f>I12+J12+K12</f>
        <v>9200</v>
      </c>
      <c r="I12" s="27">
        <f>SUM(I13:I17)</f>
        <v>2300</v>
      </c>
      <c r="J12" s="27">
        <f>SUM(J13:J17)</f>
        <v>0</v>
      </c>
      <c r="K12" s="27">
        <f>SUM(K13:K17)</f>
        <v>6900</v>
      </c>
      <c r="L12" s="27"/>
      <c r="M12" s="36"/>
    </row>
    <row r="13" ht="24" customHeight="1" spans="1:13">
      <c r="A13" s="26">
        <v>7</v>
      </c>
      <c r="B13" s="26" t="s">
        <v>46</v>
      </c>
      <c r="C13" s="30" t="s">
        <v>26</v>
      </c>
      <c r="D13" s="26" t="s">
        <v>27</v>
      </c>
      <c r="E13" s="26" t="s">
        <v>28</v>
      </c>
      <c r="F13" s="29" t="s">
        <v>47</v>
      </c>
      <c r="G13" s="29" t="s">
        <v>48</v>
      </c>
      <c r="H13" s="31">
        <f>I13+K13</f>
        <v>2000</v>
      </c>
      <c r="I13" s="31">
        <v>500</v>
      </c>
      <c r="J13" s="30">
        <v>0</v>
      </c>
      <c r="K13" s="32">
        <f>I13*3</f>
        <v>1500</v>
      </c>
      <c r="L13" s="26"/>
      <c r="M13" s="38"/>
    </row>
    <row r="14" ht="24" customHeight="1" spans="1:13">
      <c r="A14" s="26">
        <v>8</v>
      </c>
      <c r="B14" s="26" t="s">
        <v>49</v>
      </c>
      <c r="C14" s="26" t="s">
        <v>50</v>
      </c>
      <c r="D14" s="32" t="s">
        <v>51</v>
      </c>
      <c r="E14" s="32" t="s">
        <v>20</v>
      </c>
      <c r="F14" s="33" t="s">
        <v>52</v>
      </c>
      <c r="G14" s="33" t="s">
        <v>53</v>
      </c>
      <c r="H14" s="26">
        <f>SUM(I14:K14)</f>
        <v>1800</v>
      </c>
      <c r="I14" s="32">
        <v>450</v>
      </c>
      <c r="J14" s="32">
        <v>0</v>
      </c>
      <c r="K14" s="32">
        <f>I14*3</f>
        <v>1350</v>
      </c>
      <c r="L14" s="26"/>
      <c r="M14" s="36"/>
    </row>
    <row r="15" ht="23.25" customHeight="1" spans="1:13">
      <c r="A15" s="26">
        <v>9</v>
      </c>
      <c r="B15" s="26" t="s">
        <v>54</v>
      </c>
      <c r="C15" s="26" t="s">
        <v>55</v>
      </c>
      <c r="D15" s="26" t="s">
        <v>56</v>
      </c>
      <c r="E15" s="32" t="s">
        <v>20</v>
      </c>
      <c r="F15" s="29" t="s">
        <v>57</v>
      </c>
      <c r="G15" s="29" t="s">
        <v>58</v>
      </c>
      <c r="H15" s="26">
        <f>SUM(I15:K15)</f>
        <v>2000</v>
      </c>
      <c r="I15" s="26">
        <v>500</v>
      </c>
      <c r="J15" s="26">
        <v>0</v>
      </c>
      <c r="K15" s="32">
        <f>I15*3</f>
        <v>1500</v>
      </c>
      <c r="L15" s="26"/>
      <c r="M15" s="36"/>
    </row>
    <row r="16" ht="45.75" customHeight="1" spans="1:12">
      <c r="A16" s="26">
        <v>10</v>
      </c>
      <c r="B16" s="26" t="s">
        <v>59</v>
      </c>
      <c r="C16" s="26" t="s">
        <v>32</v>
      </c>
      <c r="D16" s="26" t="s">
        <v>60</v>
      </c>
      <c r="E16" s="32" t="s">
        <v>20</v>
      </c>
      <c r="F16" s="29" t="s">
        <v>61</v>
      </c>
      <c r="G16" s="29" t="s">
        <v>62</v>
      </c>
      <c r="H16" s="26">
        <f>SUM(I16:K16)</f>
        <v>1400</v>
      </c>
      <c r="I16" s="26">
        <v>350</v>
      </c>
      <c r="J16" s="26">
        <v>0</v>
      </c>
      <c r="K16" s="32">
        <f>I16*3</f>
        <v>1050</v>
      </c>
      <c r="L16" s="26"/>
    </row>
    <row r="17" ht="69" customHeight="1" spans="1:12">
      <c r="A17" s="26">
        <v>11</v>
      </c>
      <c r="B17" s="26" t="s">
        <v>59</v>
      </c>
      <c r="C17" s="26" t="s">
        <v>32</v>
      </c>
      <c r="D17" s="26" t="s">
        <v>63</v>
      </c>
      <c r="E17" s="32" t="s">
        <v>20</v>
      </c>
      <c r="F17" s="29" t="s">
        <v>64</v>
      </c>
      <c r="G17" s="29" t="s">
        <v>65</v>
      </c>
      <c r="H17" s="26">
        <f>SUM(I17:K17)</f>
        <v>2000</v>
      </c>
      <c r="I17" s="26">
        <v>500</v>
      </c>
      <c r="J17" s="26">
        <v>0</v>
      </c>
      <c r="K17" s="32">
        <f>I17*3</f>
        <v>1500</v>
      </c>
      <c r="L17" s="26"/>
    </row>
    <row r="18" spans="1:13">
      <c r="A18" s="27" t="s">
        <v>66</v>
      </c>
      <c r="B18" s="27"/>
      <c r="C18" s="27"/>
      <c r="D18" s="27"/>
      <c r="E18" s="27"/>
      <c r="F18" s="28"/>
      <c r="G18" s="28"/>
      <c r="H18" s="27">
        <f>I18+J18+K18</f>
        <v>2000</v>
      </c>
      <c r="I18" s="27">
        <f>SUM(I19:I19)</f>
        <v>1000</v>
      </c>
      <c r="J18" s="27">
        <f>SUM(J19:J19)</f>
        <v>1000</v>
      </c>
      <c r="K18" s="27">
        <f>SUM(K19:K19)</f>
        <v>0</v>
      </c>
      <c r="L18" s="27"/>
      <c r="M18" s="36"/>
    </row>
    <row r="19" spans="1:13">
      <c r="A19" s="26">
        <v>12</v>
      </c>
      <c r="B19" s="26" t="s">
        <v>67</v>
      </c>
      <c r="C19" s="26" t="s">
        <v>68</v>
      </c>
      <c r="D19" s="26" t="s">
        <v>69</v>
      </c>
      <c r="E19" s="26" t="s">
        <v>70</v>
      </c>
      <c r="F19" s="29" t="s">
        <v>71</v>
      </c>
      <c r="G19" s="29" t="s">
        <v>72</v>
      </c>
      <c r="H19" s="26">
        <f>I19+J19+K19</f>
        <v>2000</v>
      </c>
      <c r="I19" s="37">
        <v>1000</v>
      </c>
      <c r="J19" s="26">
        <v>1000</v>
      </c>
      <c r="K19" s="26"/>
      <c r="L19" s="26"/>
      <c r="M19" s="36"/>
    </row>
    <row r="20" spans="1:13">
      <c r="A20" s="27" t="s">
        <v>73</v>
      </c>
      <c r="B20" s="27"/>
      <c r="C20" s="27"/>
      <c r="D20" s="27"/>
      <c r="E20" s="27"/>
      <c r="F20" s="28"/>
      <c r="G20" s="28"/>
      <c r="H20" s="27">
        <f>I20+J20+K20</f>
        <v>8200</v>
      </c>
      <c r="I20" s="27">
        <f>SUM(I21:I23)</f>
        <v>2050</v>
      </c>
      <c r="J20" s="27">
        <f>SUM(J21:J23)</f>
        <v>0</v>
      </c>
      <c r="K20" s="27">
        <f>SUM(K21:K23)</f>
        <v>6150</v>
      </c>
      <c r="L20" s="27"/>
      <c r="M20" s="36"/>
    </row>
    <row r="21" ht="23.25" customHeight="1" spans="1:13">
      <c r="A21" s="26">
        <v>13</v>
      </c>
      <c r="B21" s="26" t="s">
        <v>74</v>
      </c>
      <c r="C21" s="26" t="s">
        <v>18</v>
      </c>
      <c r="D21" s="26" t="s">
        <v>75</v>
      </c>
      <c r="E21" s="26" t="s">
        <v>20</v>
      </c>
      <c r="F21" s="29" t="s">
        <v>76</v>
      </c>
      <c r="G21" s="29" t="s">
        <v>76</v>
      </c>
      <c r="H21" s="26">
        <f>I21+J21+K21</f>
        <v>2400</v>
      </c>
      <c r="I21" s="37">
        <v>600</v>
      </c>
      <c r="J21" s="37">
        <v>0</v>
      </c>
      <c r="K21" s="32">
        <f>I21*3</f>
        <v>1800</v>
      </c>
      <c r="L21" s="26"/>
      <c r="M21" s="36"/>
    </row>
    <row r="22" ht="24" customHeight="1" spans="1:13">
      <c r="A22" s="26">
        <v>14</v>
      </c>
      <c r="B22" s="26" t="s">
        <v>77</v>
      </c>
      <c r="C22" s="26" t="s">
        <v>18</v>
      </c>
      <c r="D22" s="26" t="s">
        <v>78</v>
      </c>
      <c r="E22" s="26" t="s">
        <v>20</v>
      </c>
      <c r="F22" s="29" t="s">
        <v>79</v>
      </c>
      <c r="G22" s="29" t="s">
        <v>79</v>
      </c>
      <c r="H22" s="26">
        <f>I22+J22+K22</f>
        <v>4000</v>
      </c>
      <c r="I22" s="37">
        <v>1000</v>
      </c>
      <c r="J22" s="37">
        <v>0</v>
      </c>
      <c r="K22" s="32">
        <f>I22*3</f>
        <v>3000</v>
      </c>
      <c r="L22" s="26"/>
      <c r="M22" s="36"/>
    </row>
    <row r="23" ht="69" customHeight="1" spans="1:13">
      <c r="A23" s="26">
        <v>15</v>
      </c>
      <c r="B23" s="26" t="s">
        <v>80</v>
      </c>
      <c r="C23" s="30" t="s">
        <v>26</v>
      </c>
      <c r="D23" s="32" t="s">
        <v>27</v>
      </c>
      <c r="E23" s="26" t="s">
        <v>28</v>
      </c>
      <c r="F23" s="29" t="s">
        <v>81</v>
      </c>
      <c r="G23" s="29" t="s">
        <v>82</v>
      </c>
      <c r="H23" s="31">
        <f>I23+K23</f>
        <v>1800</v>
      </c>
      <c r="I23" s="31">
        <v>450</v>
      </c>
      <c r="J23" s="30">
        <v>0</v>
      </c>
      <c r="K23" s="32">
        <f>I23*3</f>
        <v>1350</v>
      </c>
      <c r="L23" s="26"/>
      <c r="M23" s="36"/>
    </row>
    <row r="24" spans="1:12">
      <c r="A24" s="34" t="s">
        <v>12</v>
      </c>
      <c r="B24" s="34"/>
      <c r="C24" s="34"/>
      <c r="D24" s="34"/>
      <c r="E24" s="34"/>
      <c r="F24" s="35"/>
      <c r="G24" s="35"/>
      <c r="H24" s="34">
        <f>H20+H12+H4+H9+H18</f>
        <v>38000</v>
      </c>
      <c r="I24" s="34">
        <f>I20+I12+I4+I9+I18</f>
        <v>10000</v>
      </c>
      <c r="J24" s="34">
        <f>J20+J12+J4+J9+J18</f>
        <v>1000</v>
      </c>
      <c r="K24" s="34">
        <f>K20+K12+K4+K9+K18</f>
        <v>27000</v>
      </c>
      <c r="L24" s="34"/>
    </row>
    <row r="32" spans="5:7">
      <c r="E32" s="10"/>
      <c r="G32"/>
    </row>
    <row r="33" spans="5:7">
      <c r="E33" s="10"/>
      <c r="G33"/>
    </row>
  </sheetData>
  <mergeCells count="14">
    <mergeCell ref="A1:L1"/>
    <mergeCell ref="D2:E2"/>
    <mergeCell ref="F2:G2"/>
    <mergeCell ref="H2:K2"/>
    <mergeCell ref="A4:G4"/>
    <mergeCell ref="A9:G9"/>
    <mergeCell ref="A12:G12"/>
    <mergeCell ref="A18:G18"/>
    <mergeCell ref="A20:G20"/>
    <mergeCell ref="A24:G24"/>
    <mergeCell ref="A2:A3"/>
    <mergeCell ref="B2:B3"/>
    <mergeCell ref="C2:C3"/>
    <mergeCell ref="L2:L3"/>
  </mergeCells>
  <pageMargins left="0.74990626395218" right="0.74990626395218" top="0.999874956025852" bottom="0.999874956025852" header="0.499937478012926" footer="0.49993747801292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"/>
  <sheetViews>
    <sheetView tabSelected="1" zoomScale="70" zoomScaleNormal="70" workbookViewId="0">
      <selection activeCell="O8" sqref="O8"/>
    </sheetView>
  </sheetViews>
  <sheetFormatPr defaultColWidth="9" defaultRowHeight="18.75" outlineLevelRow="6"/>
  <cols>
    <col min="1" max="1" width="6.375" style="8" customWidth="1"/>
    <col min="2" max="2" width="7.325" style="10" customWidth="1"/>
    <col min="3" max="3" width="7.325" style="11" customWidth="1"/>
    <col min="4" max="4" width="13.3916666666667" style="10" customWidth="1"/>
    <col min="5" max="5" width="17.625" customWidth="1"/>
    <col min="6" max="6" width="18.3916666666667" style="10" customWidth="1"/>
    <col min="7" max="7" width="19.1083333333333" style="10" customWidth="1"/>
    <col min="8" max="8" width="9.64166666666667" style="12" customWidth="1"/>
    <col min="9" max="9" width="12" style="12" customWidth="1"/>
    <col min="10" max="10" width="11.2416666666667" style="12" customWidth="1"/>
    <col min="11" max="11" width="11.0666666666667" style="12" customWidth="1"/>
    <col min="16241" max="16241" width="12.25" customWidth="1"/>
  </cols>
  <sheetData>
    <row r="1" s="7" customFormat="1" ht="80.25" customHeight="1" spans="1:11">
      <c r="A1" s="13" t="s">
        <v>83</v>
      </c>
      <c r="B1" s="13"/>
      <c r="C1" s="13"/>
      <c r="D1" s="13"/>
      <c r="E1" s="13"/>
      <c r="F1" s="13"/>
      <c r="G1" s="13"/>
      <c r="H1" s="13"/>
      <c r="I1" s="13"/>
      <c r="J1" s="13"/>
      <c r="K1" s="13"/>
    </row>
    <row r="2" s="8" customFormat="1" ht="17.45" customHeight="1" spans="1:11">
      <c r="A2" s="14" t="s">
        <v>1</v>
      </c>
      <c r="B2" s="15" t="s">
        <v>2</v>
      </c>
      <c r="C2" s="14" t="s">
        <v>84</v>
      </c>
      <c r="D2" s="14" t="s">
        <v>4</v>
      </c>
      <c r="E2" s="14"/>
      <c r="F2" s="14" t="s">
        <v>5</v>
      </c>
      <c r="G2" s="14"/>
      <c r="H2" s="16" t="s">
        <v>6</v>
      </c>
      <c r="I2" s="16"/>
      <c r="J2" s="16"/>
      <c r="K2" s="16"/>
    </row>
    <row r="3" s="8" customFormat="1" ht="37.5" customHeight="1" spans="1:11">
      <c r="A3" s="14"/>
      <c r="B3" s="15"/>
      <c r="C3" s="14"/>
      <c r="D3" s="15" t="s">
        <v>8</v>
      </c>
      <c r="E3" s="14" t="s">
        <v>9</v>
      </c>
      <c r="F3" s="14" t="s">
        <v>10</v>
      </c>
      <c r="G3" s="14" t="s">
        <v>11</v>
      </c>
      <c r="H3" s="16" t="s">
        <v>12</v>
      </c>
      <c r="I3" s="16" t="s">
        <v>13</v>
      </c>
      <c r="J3" s="16" t="s">
        <v>14</v>
      </c>
      <c r="K3" s="16" t="s">
        <v>15</v>
      </c>
    </row>
    <row r="4" customFormat="1" ht="87" customHeight="1" spans="1:11">
      <c r="A4" s="14">
        <v>1</v>
      </c>
      <c r="B4" s="17"/>
      <c r="C4" s="18"/>
      <c r="D4" s="17"/>
      <c r="E4" s="18" t="s">
        <v>85</v>
      </c>
      <c r="F4" s="19"/>
      <c r="G4" s="19"/>
      <c r="H4" s="20"/>
      <c r="I4" s="20"/>
      <c r="J4" s="20"/>
      <c r="K4" s="20"/>
    </row>
    <row r="5" customFormat="1" ht="87" customHeight="1" spans="1:11">
      <c r="A5" s="14"/>
      <c r="B5" s="17"/>
      <c r="C5" s="18"/>
      <c r="D5" s="17"/>
      <c r="E5" s="18"/>
      <c r="F5" s="19"/>
      <c r="G5" s="19"/>
      <c r="H5" s="20"/>
      <c r="I5" s="20"/>
      <c r="J5" s="20"/>
      <c r="K5" s="20"/>
    </row>
    <row r="6" customFormat="1" ht="87" customHeight="1" spans="1:11">
      <c r="A6" s="14"/>
      <c r="B6" s="17"/>
      <c r="C6" s="18"/>
      <c r="D6" s="17"/>
      <c r="E6" s="18"/>
      <c r="F6" s="19"/>
      <c r="G6" s="19"/>
      <c r="H6" s="20"/>
      <c r="I6" s="20"/>
      <c r="J6" s="20"/>
      <c r="K6" s="20"/>
    </row>
    <row r="7" s="9" customFormat="1" customHeight="1" spans="1:11">
      <c r="A7" s="21" t="s">
        <v>12</v>
      </c>
      <c r="B7" s="21"/>
      <c r="C7" s="21"/>
      <c r="D7" s="21"/>
      <c r="E7" s="21"/>
      <c r="F7" s="22"/>
      <c r="G7" s="22"/>
      <c r="H7" s="23"/>
      <c r="I7" s="23"/>
      <c r="J7" s="23"/>
      <c r="K7" s="23"/>
    </row>
  </sheetData>
  <mergeCells count="8">
    <mergeCell ref="A1:K1"/>
    <mergeCell ref="D2:E2"/>
    <mergeCell ref="F2:G2"/>
    <mergeCell ref="H2:K2"/>
    <mergeCell ref="A7:G7"/>
    <mergeCell ref="A2:A3"/>
    <mergeCell ref="B2:B3"/>
    <mergeCell ref="C2:C3"/>
  </mergeCells>
  <printOptions horizontalCentered="1"/>
  <pageMargins left="0.236111111111111" right="0.196527777777778" top="0.751294958309864" bottom="0.751294958309864" header="0.298573792450071" footer="0.298573792450071"/>
  <pageSetup paperSize="9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"/>
  <sheetViews>
    <sheetView workbookViewId="0">
      <selection activeCell="F31" sqref="F31"/>
    </sheetView>
  </sheetViews>
  <sheetFormatPr defaultColWidth="9" defaultRowHeight="14.25" outlineLevelRow="6" outlineLevelCol="5"/>
  <cols>
    <col min="2" max="2" width="22.75" customWidth="1"/>
    <col min="3" max="6" width="16.125" customWidth="1"/>
  </cols>
  <sheetData>
    <row r="1" spans="1:6">
      <c r="A1" s="5" t="s">
        <v>86</v>
      </c>
      <c r="B1" s="5" t="s">
        <v>87</v>
      </c>
      <c r="C1" s="5" t="s">
        <v>88</v>
      </c>
      <c r="D1" s="5"/>
      <c r="E1" s="5"/>
      <c r="F1" s="5"/>
    </row>
    <row r="2" spans="1:6">
      <c r="A2" s="5"/>
      <c r="B2" s="5"/>
      <c r="C2" s="5" t="s">
        <v>89</v>
      </c>
      <c r="D2" s="5" t="s">
        <v>90</v>
      </c>
      <c r="E2" s="5" t="s">
        <v>91</v>
      </c>
      <c r="F2" s="5" t="s">
        <v>92</v>
      </c>
    </row>
    <row r="3" spans="1:6">
      <c r="A3" s="5" t="s">
        <v>18</v>
      </c>
      <c r="B3" s="6" t="s">
        <v>93</v>
      </c>
      <c r="C3" s="5" t="s">
        <v>94</v>
      </c>
      <c r="D3" s="5" t="s">
        <v>94</v>
      </c>
      <c r="E3" s="5" t="s">
        <v>94</v>
      </c>
      <c r="F3" s="5" t="s">
        <v>94</v>
      </c>
    </row>
    <row r="4" spans="1:6">
      <c r="A4" s="5" t="s">
        <v>26</v>
      </c>
      <c r="B4" s="6" t="s">
        <v>95</v>
      </c>
      <c r="C4" s="5" t="s">
        <v>94</v>
      </c>
      <c r="D4" s="5" t="s">
        <v>94</v>
      </c>
      <c r="E4" s="5" t="s">
        <v>94</v>
      </c>
      <c r="F4" s="5" t="s">
        <v>94</v>
      </c>
    </row>
    <row r="5" spans="1:6">
      <c r="A5" s="5" t="s">
        <v>50</v>
      </c>
      <c r="B5" s="6" t="s">
        <v>96</v>
      </c>
      <c r="C5" s="5" t="s">
        <v>94</v>
      </c>
      <c r="D5" s="5" t="s">
        <v>94</v>
      </c>
      <c r="E5" s="5"/>
      <c r="F5" s="5" t="s">
        <v>94</v>
      </c>
    </row>
    <row r="6" spans="1:6">
      <c r="A6" s="5" t="s">
        <v>55</v>
      </c>
      <c r="B6" s="6" t="s">
        <v>97</v>
      </c>
      <c r="C6" s="5" t="s">
        <v>94</v>
      </c>
      <c r="D6" s="5" t="s">
        <v>94</v>
      </c>
      <c r="E6" s="5" t="s">
        <v>94</v>
      </c>
      <c r="F6" s="5"/>
    </row>
    <row r="7" spans="1:6">
      <c r="A7" s="5" t="s">
        <v>32</v>
      </c>
      <c r="B7" s="6" t="s">
        <v>98</v>
      </c>
      <c r="C7" s="5"/>
      <c r="D7" s="5"/>
      <c r="E7" s="5" t="s">
        <v>94</v>
      </c>
      <c r="F7" s="5"/>
    </row>
  </sheetData>
  <mergeCells count="3">
    <mergeCell ref="C1:F1"/>
    <mergeCell ref="A1:A2"/>
    <mergeCell ref="B1:B2"/>
  </mergeCells>
  <pageMargins left="0.699912516150888" right="0.699912516150888" top="0.74990626395218" bottom="0.74990626395218" header="0.299962510274151" footer="0.299962510274151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58"/>
  <sheetViews>
    <sheetView topLeftCell="A27" workbookViewId="0">
      <selection activeCell="F41" sqref="F41"/>
    </sheetView>
  </sheetViews>
  <sheetFormatPr defaultColWidth="9" defaultRowHeight="14.25" outlineLevelCol="2"/>
  <cols>
    <col min="2" max="2" width="39.625" customWidth="1"/>
    <col min="3" max="3" width="20.25" customWidth="1"/>
  </cols>
  <sheetData>
    <row r="1" ht="18.75" customHeight="1" spans="1:3">
      <c r="A1" s="1" t="s">
        <v>1</v>
      </c>
      <c r="B1" s="2" t="s">
        <v>99</v>
      </c>
      <c r="C1" s="2" t="s">
        <v>100</v>
      </c>
    </row>
    <row r="2" ht="16.5" customHeight="1" spans="1:3">
      <c r="A2" s="3">
        <v>1</v>
      </c>
      <c r="B2" s="4" t="s">
        <v>101</v>
      </c>
      <c r="C2" s="4" t="s">
        <v>102</v>
      </c>
    </row>
    <row r="3" ht="16.5" customHeight="1" spans="1:3">
      <c r="A3" s="3">
        <v>2</v>
      </c>
      <c r="B3" s="4" t="s">
        <v>103</v>
      </c>
      <c r="C3" s="4" t="s">
        <v>102</v>
      </c>
    </row>
    <row r="4" ht="16.5" customHeight="1" spans="1:3">
      <c r="A4" s="3">
        <v>3</v>
      </c>
      <c r="B4" s="4" t="s">
        <v>104</v>
      </c>
      <c r="C4" s="4" t="s">
        <v>102</v>
      </c>
    </row>
    <row r="5" ht="16.5" customHeight="1" spans="1:3">
      <c r="A5" s="3">
        <v>4</v>
      </c>
      <c r="B5" s="4" t="s">
        <v>105</v>
      </c>
      <c r="C5" s="4" t="s">
        <v>102</v>
      </c>
    </row>
    <row r="6" ht="16.5" customHeight="1" spans="1:3">
      <c r="A6" s="3">
        <v>5</v>
      </c>
      <c r="B6" s="4" t="s">
        <v>106</v>
      </c>
      <c r="C6" s="4" t="s">
        <v>102</v>
      </c>
    </row>
    <row r="7" ht="16.5" customHeight="1" spans="1:3">
      <c r="A7" s="3">
        <v>6</v>
      </c>
      <c r="B7" s="4" t="s">
        <v>107</v>
      </c>
      <c r="C7" s="4" t="s">
        <v>108</v>
      </c>
    </row>
    <row r="8" ht="16.5" customHeight="1" spans="1:3">
      <c r="A8" s="3">
        <v>7</v>
      </c>
      <c r="B8" s="4" t="s">
        <v>109</v>
      </c>
      <c r="C8" s="4" t="s">
        <v>108</v>
      </c>
    </row>
    <row r="9" ht="16.5" customHeight="1" spans="1:3">
      <c r="A9" s="3">
        <v>8</v>
      </c>
      <c r="B9" s="4" t="s">
        <v>110</v>
      </c>
      <c r="C9" s="4" t="s">
        <v>108</v>
      </c>
    </row>
    <row r="10" ht="16.5" customHeight="1" spans="1:3">
      <c r="A10" s="3">
        <v>9</v>
      </c>
      <c r="B10" s="4" t="s">
        <v>111</v>
      </c>
      <c r="C10" s="4" t="s">
        <v>108</v>
      </c>
    </row>
    <row r="11" ht="16.5" customHeight="1" spans="1:3">
      <c r="A11" s="3">
        <v>10</v>
      </c>
      <c r="B11" s="4" t="s">
        <v>112</v>
      </c>
      <c r="C11" s="4" t="s">
        <v>108</v>
      </c>
    </row>
    <row r="12" ht="16.5" customHeight="1" spans="1:3">
      <c r="A12" s="3">
        <v>11</v>
      </c>
      <c r="B12" s="4" t="s">
        <v>113</v>
      </c>
      <c r="C12" s="4" t="s">
        <v>108</v>
      </c>
    </row>
    <row r="13" ht="16.5" customHeight="1" spans="1:3">
      <c r="A13" s="3">
        <v>12</v>
      </c>
      <c r="B13" s="4" t="s">
        <v>114</v>
      </c>
      <c r="C13" s="4" t="s">
        <v>108</v>
      </c>
    </row>
    <row r="14" ht="16.5" customHeight="1" spans="1:3">
      <c r="A14" s="3">
        <v>13</v>
      </c>
      <c r="B14" s="4" t="s">
        <v>115</v>
      </c>
      <c r="C14" s="4" t="s">
        <v>108</v>
      </c>
    </row>
    <row r="15" ht="16.5" customHeight="1" spans="1:3">
      <c r="A15" s="3">
        <v>14</v>
      </c>
      <c r="B15" s="4" t="s">
        <v>116</v>
      </c>
      <c r="C15" s="4" t="s">
        <v>108</v>
      </c>
    </row>
    <row r="16" ht="16.5" customHeight="1" spans="1:3">
      <c r="A16" s="3">
        <v>15</v>
      </c>
      <c r="B16" s="4" t="s">
        <v>117</v>
      </c>
      <c r="C16" s="4" t="s">
        <v>108</v>
      </c>
    </row>
    <row r="17" ht="32.25" customHeight="1" spans="1:3">
      <c r="A17" s="3">
        <v>16</v>
      </c>
      <c r="B17" s="4" t="s">
        <v>118</v>
      </c>
      <c r="C17" s="4" t="s">
        <v>108</v>
      </c>
    </row>
    <row r="18" ht="16.5" customHeight="1" spans="1:3">
      <c r="A18" s="3">
        <v>17</v>
      </c>
      <c r="B18" s="4" t="s">
        <v>119</v>
      </c>
      <c r="C18" s="4" t="s">
        <v>108</v>
      </c>
    </row>
    <row r="19" ht="32.25" customHeight="1" spans="1:3">
      <c r="A19" s="3">
        <v>18</v>
      </c>
      <c r="B19" s="4" t="s">
        <v>120</v>
      </c>
      <c r="C19" s="4" t="s">
        <v>108</v>
      </c>
    </row>
    <row r="20" ht="16.5" customHeight="1" spans="1:3">
      <c r="A20" s="3">
        <v>19</v>
      </c>
      <c r="B20" s="4" t="s">
        <v>121</v>
      </c>
      <c r="C20" s="4" t="s">
        <v>108</v>
      </c>
    </row>
    <row r="21" ht="16.5" customHeight="1" spans="1:3">
      <c r="A21" s="3">
        <v>20</v>
      </c>
      <c r="B21" s="4" t="s">
        <v>122</v>
      </c>
      <c r="C21" s="4" t="s">
        <v>108</v>
      </c>
    </row>
    <row r="22" ht="16.5" customHeight="1" spans="1:3">
      <c r="A22" s="3">
        <v>21</v>
      </c>
      <c r="B22" s="4" t="s">
        <v>123</v>
      </c>
      <c r="C22" s="4" t="s">
        <v>108</v>
      </c>
    </row>
    <row r="23" ht="16.5" customHeight="1" spans="1:3">
      <c r="A23" s="3">
        <v>22</v>
      </c>
      <c r="B23" s="4" t="s">
        <v>124</v>
      </c>
      <c r="C23" s="4" t="s">
        <v>108</v>
      </c>
    </row>
    <row r="24" ht="16.5" customHeight="1" spans="1:3">
      <c r="A24" s="3">
        <v>23</v>
      </c>
      <c r="B24" s="4" t="s">
        <v>125</v>
      </c>
      <c r="C24" s="4" t="s">
        <v>108</v>
      </c>
    </row>
    <row r="25" ht="32.25" customHeight="1" spans="1:3">
      <c r="A25" s="3">
        <v>24</v>
      </c>
      <c r="B25" s="4" t="s">
        <v>126</v>
      </c>
      <c r="C25" s="4" t="s">
        <v>108</v>
      </c>
    </row>
    <row r="26" ht="16.5" customHeight="1" spans="1:3">
      <c r="A26" s="3">
        <v>25</v>
      </c>
      <c r="B26" s="4" t="s">
        <v>127</v>
      </c>
      <c r="C26" s="4" t="s">
        <v>108</v>
      </c>
    </row>
    <row r="27" ht="16.5" customHeight="1" spans="1:3">
      <c r="A27" s="3">
        <v>26</v>
      </c>
      <c r="B27" s="4" t="s">
        <v>128</v>
      </c>
      <c r="C27" s="4" t="s">
        <v>108</v>
      </c>
    </row>
    <row r="28" ht="16.5" customHeight="1" spans="1:3">
      <c r="A28" s="3">
        <v>27</v>
      </c>
      <c r="B28" s="4" t="s">
        <v>129</v>
      </c>
      <c r="C28" s="4" t="s">
        <v>108</v>
      </c>
    </row>
    <row r="29" ht="16.5" customHeight="1" spans="1:3">
      <c r="A29" s="3">
        <v>28</v>
      </c>
      <c r="B29" s="4" t="s">
        <v>130</v>
      </c>
      <c r="C29" s="4" t="s">
        <v>108</v>
      </c>
    </row>
    <row r="30" ht="16.5" customHeight="1" spans="1:3">
      <c r="A30" s="3">
        <v>29</v>
      </c>
      <c r="B30" s="4" t="s">
        <v>131</v>
      </c>
      <c r="C30" s="4" t="s">
        <v>108</v>
      </c>
    </row>
    <row r="31" ht="16.5" customHeight="1" spans="1:3">
      <c r="A31" s="3">
        <v>30</v>
      </c>
      <c r="B31" s="4" t="s">
        <v>132</v>
      </c>
      <c r="C31" s="4" t="s">
        <v>108</v>
      </c>
    </row>
    <row r="32" ht="16.5" customHeight="1" spans="1:3">
      <c r="A32" s="3">
        <v>31</v>
      </c>
      <c r="B32" s="4" t="s">
        <v>133</v>
      </c>
      <c r="C32" s="4" t="s">
        <v>108</v>
      </c>
    </row>
    <row r="33" ht="16.5" customHeight="1" spans="1:3">
      <c r="A33" s="3">
        <v>32</v>
      </c>
      <c r="B33" s="4" t="s">
        <v>134</v>
      </c>
      <c r="C33" s="4" t="s">
        <v>108</v>
      </c>
    </row>
    <row r="34" ht="16.5" customHeight="1" spans="1:3">
      <c r="A34" s="3">
        <v>33</v>
      </c>
      <c r="B34" s="4" t="s">
        <v>135</v>
      </c>
      <c r="C34" s="4" t="s">
        <v>108</v>
      </c>
    </row>
    <row r="35" ht="16.5" customHeight="1" spans="1:3">
      <c r="A35" s="3">
        <v>34</v>
      </c>
      <c r="B35" s="4" t="s">
        <v>136</v>
      </c>
      <c r="C35" s="4" t="s">
        <v>108</v>
      </c>
    </row>
    <row r="36" ht="16.5" customHeight="1" spans="1:3">
      <c r="A36" s="3">
        <v>35</v>
      </c>
      <c r="B36" s="4" t="s">
        <v>137</v>
      </c>
      <c r="C36" s="4" t="s">
        <v>108</v>
      </c>
    </row>
    <row r="37" ht="16.5" customHeight="1" spans="1:3">
      <c r="A37" s="3">
        <v>36</v>
      </c>
      <c r="B37" s="4" t="s">
        <v>138</v>
      </c>
      <c r="C37" s="4" t="s">
        <v>108</v>
      </c>
    </row>
    <row r="38" ht="16.5" customHeight="1" spans="1:3">
      <c r="A38" s="3">
        <v>37</v>
      </c>
      <c r="B38" s="4" t="s">
        <v>139</v>
      </c>
      <c r="C38" s="4" t="s">
        <v>108</v>
      </c>
    </row>
    <row r="39" ht="16.5" customHeight="1" spans="1:3">
      <c r="A39" s="3">
        <v>38</v>
      </c>
      <c r="B39" s="4" t="s">
        <v>140</v>
      </c>
      <c r="C39" s="4" t="s">
        <v>108</v>
      </c>
    </row>
    <row r="40" ht="16.5" customHeight="1" spans="1:3">
      <c r="A40" s="3">
        <v>39</v>
      </c>
      <c r="B40" s="4" t="s">
        <v>135</v>
      </c>
      <c r="C40" s="4" t="s">
        <v>108</v>
      </c>
    </row>
    <row r="41" ht="16.5" customHeight="1" spans="1:3">
      <c r="A41" s="3">
        <v>40</v>
      </c>
      <c r="B41" s="4" t="s">
        <v>133</v>
      </c>
      <c r="C41" s="4" t="s">
        <v>108</v>
      </c>
    </row>
    <row r="42" ht="16.5" customHeight="1" spans="1:3">
      <c r="A42" s="3">
        <v>41</v>
      </c>
      <c r="B42" s="4" t="s">
        <v>141</v>
      </c>
      <c r="C42" s="4" t="s">
        <v>108</v>
      </c>
    </row>
    <row r="43" ht="16.5" customHeight="1" spans="1:3">
      <c r="A43" s="3">
        <v>42</v>
      </c>
      <c r="B43" s="4" t="s">
        <v>140</v>
      </c>
      <c r="C43" s="4" t="s">
        <v>108</v>
      </c>
    </row>
    <row r="44" ht="16.5" customHeight="1" spans="1:3">
      <c r="A44" s="3">
        <v>43</v>
      </c>
      <c r="B44" s="4" t="s">
        <v>142</v>
      </c>
      <c r="C44" s="4" t="s">
        <v>108</v>
      </c>
    </row>
    <row r="45" ht="18.75" customHeight="1" spans="1:3">
      <c r="A45" s="3"/>
      <c r="B45" s="4"/>
      <c r="C45" s="4"/>
    </row>
    <row r="46" ht="18.75" customHeight="1" spans="1:3">
      <c r="A46" s="3"/>
      <c r="B46" s="4"/>
      <c r="C46" s="4"/>
    </row>
    <row r="47" ht="18.75" customHeight="1" spans="1:3">
      <c r="A47" s="3"/>
      <c r="B47" s="4"/>
      <c r="C47" s="4"/>
    </row>
    <row r="48" ht="18.75" customHeight="1" spans="1:3">
      <c r="A48" s="3"/>
      <c r="B48" s="4"/>
      <c r="C48" s="4"/>
    </row>
    <row r="49" ht="18.75" customHeight="1" spans="1:3">
      <c r="A49" s="3"/>
      <c r="B49" s="4"/>
      <c r="C49" s="4"/>
    </row>
    <row r="50" ht="18.75" customHeight="1" spans="1:3">
      <c r="A50" s="3"/>
      <c r="B50" s="4"/>
      <c r="C50" s="4"/>
    </row>
    <row r="51" ht="18.75" customHeight="1" spans="1:3">
      <c r="A51" s="3"/>
      <c r="B51" s="4"/>
      <c r="C51" s="4"/>
    </row>
    <row r="52" ht="18.75" customHeight="1" spans="1:3">
      <c r="A52" s="3"/>
      <c r="B52" s="4"/>
      <c r="C52" s="4"/>
    </row>
    <row r="53" ht="18.75" customHeight="1" spans="1:3">
      <c r="A53" s="3"/>
      <c r="B53" s="4"/>
      <c r="C53" s="4"/>
    </row>
    <row r="54" ht="18.75" customHeight="1" spans="1:3">
      <c r="A54" s="3"/>
      <c r="B54" s="4"/>
      <c r="C54" s="4"/>
    </row>
    <row r="55" ht="18.75" customHeight="1" spans="1:3">
      <c r="A55" s="3"/>
      <c r="B55" s="4"/>
      <c r="C55" s="4"/>
    </row>
    <row r="56" ht="18.75" customHeight="1" spans="1:3">
      <c r="A56" s="3"/>
      <c r="B56" s="4"/>
      <c r="C56" s="4"/>
    </row>
    <row r="57" ht="18.75" customHeight="1" spans="1:3">
      <c r="A57" s="3"/>
      <c r="B57" s="4"/>
      <c r="C57" s="4"/>
    </row>
    <row r="58" ht="18.75" customHeight="1" spans="1:3">
      <c r="A58" s="3"/>
      <c r="B58" s="4"/>
      <c r="C58" s="4"/>
    </row>
  </sheetData>
  <pageMargins left="0.699912516150888" right="0.699912516150888" top="0.74990626395218" bottom="0.74990626395218" header="0.299962510274151" footer="0.299962510274151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23分配表（0328）</vt:lpstr>
      <vt:lpstr>2023重庆蔬菜优势特色产业集群项目汇总表</vt:lpstr>
      <vt:lpstr>功能布局表</vt:lpstr>
      <vt:lpstr>区域企业表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张炜俊[zhangweijun]</cp:lastModifiedBy>
  <cp:revision>0</cp:revision>
  <dcterms:created xsi:type="dcterms:W3CDTF">2023-03-23T08:09:00Z</dcterms:created>
  <cp:lastPrinted>2023-11-10T08:36:00Z</cp:lastPrinted>
  <dcterms:modified xsi:type="dcterms:W3CDTF">2024-07-26T07:00:47Z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2052-12.1.0.17133</vt:lpwstr>
  </property>
  <property fmtid="{D5CDD505-2E9C-101B-9397-08002B2CF9AE}" pid="3" name="ICV">
    <vt:lpwstr>98BE4CF604544704AF9C8648118D65ED</vt:lpwstr>
  </property>
</Properties>
</file>