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'6-一般公共预算财政基本支出'!$A$1:$E$35</definedName>
    <definedName name="_xlnm.Print_Area" localSheetId="7">'7-一般公共预算“三公”经费支出表'!$A$1:$L$8</definedName>
    <definedName name="_xlnm.Print_Area" localSheetId="1">'1-部门收支总表'!$A$1:$D$22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部门支出总表'!$1:$6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<sst xmlns="http://schemas.openxmlformats.org/spreadsheetml/2006/main" count="1406" uniqueCount="568">
  <si>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</si>
  <si>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</si>
  <si>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</si>
  <si>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</si>
  <si>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</si>
  <si>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</si>
  <si>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</si>
  <si>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</si>
  <si>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</si>
  <si>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</si>
  <si>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</si>
  <si>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</si>
  <si>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</si>
  <si>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</si>
  <si>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</si>
  <si>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</si>
  <si>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</si>
  <si>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</si>
  <si>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</si>
  <si>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</si>
  <si>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</si>
  <si>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</si>
  <si>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</si>
  <si>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</si>
  <si>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</si>
  <si>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</si>
  <si>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</si>
  <si>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</si>
  <si>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</si>
  <si>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</si>
  <si>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</si>
  <si>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</si>
  <si>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</si>
  <si>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</si>
  <si>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</si>
  <si>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</si>
  <si>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</si>
  <si>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</si>
  <si>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</si>
  <si>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</si>
  <si>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</si>
  <si>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</si>
  <si>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</si>
  <si>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</si>
  <si>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</si>
  <si>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</si>
  <si>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</si>
  <si>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</si>
  <si>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</si>
  <si>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</si>
  <si>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</si>
  <si>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</si>
  <si>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</si>
  <si>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</si>
  <si>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</si>
  <si>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</si>
  <si>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</si>
  <si>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</si>
  <si>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</si>
  <si>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</si>
  <si>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</si>
  <si>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</si>
  <si>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</si>
  <si>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</si>
  <si>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</si>
  <si>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</si>
  <si>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</si>
  <si>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</si>
  <si>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</si>
  <si>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</si>
  <si>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</si>
  <si>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</si>
  <si>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</si>
  <si>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</si>
  <si>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</si>
  <si>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</si>
  <si>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</si>
  <si>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</si>
  <si>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</si>
  <si>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</si>
  <si>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</si>
  <si>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</si>
  <si>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</si>
  <si>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</si>
  <si>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</si>
  <si>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</si>
  <si>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</si>
  <si>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</si>
  <si>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</si>
  <si>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</si>
  <si>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</si>
  <si>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</si>
  <si>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</si>
  <si>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</si>
  <si>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</si>
  <si>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</si>
  <si>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</si>
  <si>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</si>
  <si>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</si>
  <si>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</si>
  <si>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</si>
  <si>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</si>
  <si>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</si>
  <si>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</si>
  <si>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</si>
  <si>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</si>
  <si>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</si>
  <si>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</si>
  <si>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</si>
  <si>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</si>
  <si>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</si>
  <si>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</si>
  <si>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</si>
  <si>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</si>
  <si>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</si>
  <si>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</si>
  <si>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</si>
  <si>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</si>
  <si>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</si>
  <si>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</si>
  <si>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</si>
  <si>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</si>
  <si>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</si>
  <si>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</si>
  <si>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</si>
  <si>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</si>
  <si>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</si>
  <si>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</si>
  <si>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</si>
  <si>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</si>
  <si>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</si>
  <si>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</si>
  <si>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</si>
  <si>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</si>
  <si>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</si>
  <si>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</si>
  <si>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</si>
  <si>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</si>
  <si>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</si>
  <si>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</si>
  <si>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</si>
  <si>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</si>
  <si>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</si>
  <si>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</si>
  <si>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</si>
  <si>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</si>
  <si>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</si>
  <si>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</si>
  <si>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</si>
  <si>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</si>
  <si>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</si>
  <si>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</si>
  <si>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</si>
  <si>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</si>
  <si>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</si>
  <si>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</si>
  <si>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</si>
  <si>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</si>
  <si>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</si>
  <si>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</si>
  <si>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</si>
  <si>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</si>
  <si>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</si>
  <si>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</si>
  <si>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</si>
  <si>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</si>
  <si>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</si>
  <si>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</si>
  <si>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</si>
  <si>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</si>
  <si>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</si>
  <si>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</si>
  <si>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</si>
  <si>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</si>
  <si>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</si>
  <si>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</si>
  <si>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</si>
  <si>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</si>
  <si>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</si>
  <si>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</si>
  <si>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</si>
  <si>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</si>
  <si>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</si>
  <si>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</si>
  <si>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</si>
  <si>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</si>
  <si>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</si>
  <si>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</si>
  <si>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</si>
  <si>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</si>
  <si>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</si>
  <si>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</si>
  <si>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</si>
  <si>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</si>
  <si>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</si>
  <si>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</si>
  <si>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</si>
  <si>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</si>
  <si>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</si>
  <si>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</si>
  <si>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</si>
  <si>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</si>
  <si>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</si>
  <si>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</si>
  <si>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</si>
  <si>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</si>
  <si>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</si>
  <si>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</si>
  <si>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</si>
  <si>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</si>
  <si>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</si>
  <si>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</si>
  <si>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</si>
  <si>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</si>
  <si>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</si>
  <si>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</si>
  <si>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</si>
  <si>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</si>
  <si>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</si>
  <si>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</si>
  <si>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</si>
  <si>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</si>
  <si>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</si>
  <si>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</si>
  <si>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</si>
  <si>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</si>
  <si>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</si>
  <si>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</si>
  <si>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</si>
  <si>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</si>
  <si>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</si>
  <si>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</si>
  <si>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</si>
  <si>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</si>
  <si>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</si>
  <si>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</si>
  <si>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</si>
  <si>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</si>
  <si>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</si>
  <si>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</si>
  <si>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</si>
  <si>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</si>
  <si>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</si>
  <si>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</si>
  <si>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</si>
  <si>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</si>
  <si>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</si>
  <si>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</si>
  <si>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</si>
  <si>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</si>
  <si>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</si>
  <si>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</si>
  <si>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</si>
  <si>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</si>
  <si>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</si>
  <si>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</si>
  <si>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</si>
  <si>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</si>
  <si>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</si>
  <si>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</si>
  <si>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</si>
  <si>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</si>
  <si>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</si>
  <si>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</si>
  <si>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</si>
  <si>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</si>
  <si>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</si>
  <si>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</si>
  <si>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</si>
  <si>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</si>
  <si>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</si>
  <si>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</si>
  <si>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</si>
  <si>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</si>
  <si>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</si>
  <si>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</si>
  <si>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</si>
  <si>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</si>
  <si>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</si>
  <si>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</si>
  <si>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</si>
  <si>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</si>
  <si>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</si>
  <si>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</si>
  <si>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</si>
  <si>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</si>
  <si>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</si>
  <si>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</si>
  <si>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</si>
  <si>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</si>
  <si>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</si>
  <si>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</si>
  <si>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</si>
  <si>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</si>
  <si>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</si>
  <si>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</si>
  <si>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</si>
  <si>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</si>
  <si>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</si>
  <si>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</si>
  <si>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</si>
  <si>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</si>
  <si>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</si>
  <si>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</si>
  <si>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</si>
  <si>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</si>
  <si>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</si>
  <si>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</si>
  <si>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</si>
  <si>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</si>
  <si>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</si>
  <si>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</si>
  <si>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重庆市江津区救助管理站2025年收支总表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</si>
  <si>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</si>
  <si>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</si>
  <si>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</si>
  <si>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</si>
  <si>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</si>
  <si>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</si>
  <si>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</si>
  <si>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</si>
  <si>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</si>
  <si>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</si>
  <si>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</si>
  <si>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</si>
  <si>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</si>
  <si>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</si>
  <si>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</si>
  <si>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</si>
  <si>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</si>
  <si>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</si>
  <si>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</si>
  <si>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</si>
  <si>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</si>
  <si>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</si>
  <si>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</si>
  <si>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</si>
  <si>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</si>
  <si>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</si>
  <si>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</si>
  <si>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</si>
  <si>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</si>
  <si>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</si>
  <si>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</si>
  <si>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</si>
  <si>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重庆市江津区救助管理站2025年收入总表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</si>
  <si>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</si>
  <si>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</si>
  <si>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</si>
  <si>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</si>
  <si>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</si>
  <si>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</si>
  <si>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</si>
  <si>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</si>
  <si>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</si>
  <si>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</si>
  <si>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</si>
  <si>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</si>
  <si>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</si>
  <si>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</si>
  <si>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</si>
  <si>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</si>
  <si>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</si>
  <si>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</si>
  <si>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</si>
  <si>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</si>
  <si>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</si>
  <si>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</si>
  <si>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</si>
  <si>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</si>
  <si>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</si>
  <si>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</si>
  <si>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</si>
  <si>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20820</t>
    </r>
  </si>
  <si>
    <r>
      <rPr>
        <sz val="9"/>
        <rFont val="方正仿宋_GBK"/>
        <charset val="134"/>
      </rPr>
      <t> 临时救助</t>
    </r>
  </si>
  <si>
    <r>
      <rPr>
        <sz val="9"/>
        <rFont val="方正仿宋_GBK"/>
        <charset val="134"/>
      </rPr>
      <t>  2082002</t>
    </r>
  </si>
  <si>
    <r>
      <rPr>
        <sz val="9"/>
        <rFont val="方正仿宋_GBK"/>
        <charset val="134"/>
      </rPr>
      <t>  流浪乞讨人员救助支出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</si>
  <si>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</si>
  <si>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</si>
  <si>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</si>
  <si>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</si>
  <si>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</si>
  <si>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</si>
  <si>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</si>
  <si>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</si>
  <si>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</si>
  <si>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</si>
  <si>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</si>
  <si>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</si>
  <si>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</si>
  <si>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</si>
  <si>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</si>
  <si>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</si>
  <si>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</si>
  <si>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重庆市江津区救助管理站2025年支出总表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</si>
  <si>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</si>
  <si>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</si>
  <si>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</si>
  <si>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</si>
  <si>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</si>
  <si>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</si>
  <si>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</si>
  <si>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</si>
  <si>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</si>
  <si>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</si>
  <si>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</si>
  <si>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</si>
  <si>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</si>
  <si>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</si>
  <si>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</si>
  <si>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</si>
  <si>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</si>
  <si>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20820</t>
    </r>
  </si>
  <si>
    <r>
      <rPr>
        <sz val="12"/>
        <rFont val="方正仿宋_GBK"/>
        <charset val="134"/>
      </rPr>
      <t> 临时救助</t>
    </r>
  </si>
  <si>
    <r>
      <rPr>
        <sz val="12"/>
        <rFont val="方正仿宋_GBK"/>
        <charset val="134"/>
      </rPr>
      <t>  2082002</t>
    </r>
  </si>
  <si>
    <r>
      <rPr>
        <sz val="12"/>
        <rFont val="方正仿宋_GBK"/>
        <charset val="134"/>
      </rPr>
      <t>  流浪乞讨人员救助支出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</si>
  <si>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</si>
  <si>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</si>
  <si>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</si>
  <si>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</si>
  <si>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</si>
  <si>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</si>
  <si>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</si>
  <si>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</si>
  <si>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</si>
  <si>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</si>
  <si>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</si>
  <si>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</si>
  <si>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</si>
  <si>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重庆市江津区救助管理站2025年财政拨款收支总表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</si>
  <si>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</si>
  <si>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</si>
  <si>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</si>
  <si>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</si>
  <si>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</si>
  <si>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</si>
  <si>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教育支出</t>
  </si>
  <si>
    <t>政府性基金预算拨款</t>
  </si>
  <si>
    <t xml:space="preserve">  社会保障和就业支出</t>
  </si>
  <si>
    <t>国有资本经营预算拨款</t>
  </si>
  <si>
    <t xml:space="preserve">  卫生健康支出</t>
  </si>
  <si>
    <t>二、上年结转</t>
  </si>
  <si>
    <t xml:space="preserve">  住房保障支出</t>
  </si>
  <si>
    <t xml:space="preserve">       ……</t>
  </si>
  <si>
    <t>二、结转下年</t>
  </si>
  <si>
    <t>表5</t>
  </si>
  <si>
    <t>重庆市江津区救助管理站2025年一般公共预算财政拨款支出预算表</t>
  </si>
  <si>
    <t>2024年预算数</t>
  </si>
  <si>
    <t>2025年预算数</t>
  </si>
  <si>
    <t>小计</t>
  </si>
  <si>
    <t>205</t>
  </si>
  <si>
    <t>教育支出</t>
  </si>
  <si>
    <t>20508</t>
  </si>
  <si>
    <t>进修及培训</t>
  </si>
  <si>
    <t>2050803</t>
  </si>
  <si>
    <t>培训支出</t>
  </si>
  <si>
    <t>20802</t>
  </si>
  <si>
    <t>民政管理事务</t>
  </si>
  <si>
    <t>2080201</t>
  </si>
  <si>
    <t>行政运行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</si>
  <si>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</si>
  <si>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</si>
  <si>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</si>
  <si>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</si>
  <si>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</si>
  <si>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</si>
  <si>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</si>
  <si>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</si>
  <si>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20820</t>
  </si>
  <si>
    <t>临时救助</t>
  </si>
  <si>
    <t>2082002</t>
  </si>
  <si>
    <t>流浪乞讨人员救助支出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</si>
  <si>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</si>
  <si>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</si>
  <si>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</si>
  <si>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</si>
  <si>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</si>
  <si>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</si>
  <si>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</si>
  <si>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</si>
  <si>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22102</t>
  </si>
  <si>
    <t>住房改革支出</t>
  </si>
  <si>
    <t>2210201</t>
  </si>
  <si>
    <t>住房公积金</t>
  </si>
  <si>
    <t>表6</t>
  </si>
  <si>
    <t>重庆市江津区救助管理站2025年一般公共预算财政拨款基本支出预算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</si>
  <si>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</si>
  <si>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</si>
  <si>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</si>
  <si>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</si>
  <si>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</si>
  <si>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</si>
  <si>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</si>
  <si>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</si>
  <si>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</si>
  <si>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</si>
  <si>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</si>
  <si>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</si>
  <si>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</si>
  <si>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</si>
  <si>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</si>
  <si>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</si>
  <si>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</si>
  <si>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</si>
  <si>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</si>
  <si>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</si>
  <si>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</si>
  <si>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</si>
  <si>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</si>
  <si>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</si>
  <si>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</si>
  <si>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</si>
  <si>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</si>
  <si>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</si>
  <si>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</si>
  <si>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</si>
  <si>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</si>
  <si>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</si>
  <si>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</si>
  <si>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</si>
  <si>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</si>
  <si>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</si>
  <si>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</si>
  <si>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</si>
  <si>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</si>
  <si>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</si>
  <si>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</si>
  <si>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</si>
  <si>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</si>
  <si>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</si>
  <si>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</si>
  <si>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</si>
  <si>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</si>
  <si>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</si>
  <si>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</si>
  <si>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</si>
  <si>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</si>
  <si>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</si>
  <si>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</si>
  <si>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</si>
  <si>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</si>
  <si>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</si>
  <si>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</si>
  <si>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</si>
  <si>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</si>
  <si>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重庆市江津区救助管理站2025年一般公共预算“三公”经费支出表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</si>
  <si>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</si>
  <si>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</si>
  <si>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</si>
  <si>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</si>
  <si>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</si>
  <si>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</si>
  <si>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重庆市江津区救助管理站2025年政府性基金预算收入支出预算表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</si>
  <si>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</si>
  <si>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</si>
  <si>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</si>
  <si>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</si>
  <si>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</si>
  <si>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</si>
  <si>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</si>
  <si>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</si>
  <si>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重庆市江津区救助管理站2025年国有资本经营预算收入支出预算表</t>
  </si>
  <si>
    <t>（备注：本单位无国有资本经营收支，故此表无数据。）</t>
  </si>
  <si>
    <t>表10</t>
  </si>
  <si>
    <t>重庆市江津区救助管理站2025年政府采购预算明细表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</si>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</sst>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4" fillId="5" borderId="23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51" fillId="18" borderId="22" applyNumberForma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8" fillId="0" borderId="0"/>
    <xf numFmtId="0" fontId="43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6" fillId="0" borderId="0"/>
    <xf numFmtId="0" fontId="8" fillId="0" borderId="0"/>
    <xf numFmtId="0" fontId="8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0" xfId="52" applyFont="1" applyFill="1"/>
    <xf numFmtId="0" fontId="8" fillId="0" borderId="0" xfId="52" applyFill="1"/>
    <xf numFmtId="0" fontId="14" fillId="0" borderId="1" xfId="44" applyFont="1" applyFill="1" applyBorder="1" applyAlignment="1">
      <alignment vertic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/>
    </xf>
    <xf numFmtId="4" fontId="21" fillId="0" borderId="13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14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23" fillId="0" borderId="13" xfId="0" applyNumberFormat="1" applyFont="1" applyFill="1" applyBorder="1" applyAlignment="1">
      <alignment horizontal="right" vertical="center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4" fontId="28" fillId="0" borderId="13" xfId="0" applyNumberFormat="1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4" fontId="23" fillId="0" borderId="13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30" fillId="0" borderId="13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vertical="center"/>
    </xf>
    <xf numFmtId="4" fontId="32" fillId="0" borderId="13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5" fillId="0" borderId="1" xfId="52" applyNumberFormat="1" applyFont="1" applyFill="1" applyBorder="1" applyAlignment="1" applyProtection="1">
      <alignment horizontal="center" vertical="center"/>
    </xf>
    <xf numFmtId="4" fontId="25" fillId="0" borderId="3" xfId="52" applyNumberFormat="1" applyFont="1" applyFill="1" applyBorder="1" applyAlignment="1">
      <alignment horizontal="right" vertical="center" wrapText="1"/>
    </xf>
    <xf numFmtId="0" fontId="25" fillId="0" borderId="1" xfId="52" applyNumberFormat="1" applyFont="1" applyFill="1" applyBorder="1" applyAlignment="1" applyProtection="1">
      <alignment horizontal="center" vertical="center" wrapText="1"/>
    </xf>
    <xf numFmtId="4" fontId="25" fillId="0" borderId="6" xfId="52" applyNumberFormat="1" applyFont="1" applyFill="1" applyBorder="1" applyAlignment="1">
      <alignment horizontal="right" vertical="center" wrapText="1"/>
    </xf>
    <xf numFmtId="0" fontId="25" fillId="0" borderId="1" xfId="52" applyFont="1" applyFill="1" applyBorder="1" applyAlignment="1">
      <alignment horizontal="center" vertical="center"/>
    </xf>
    <xf numFmtId="0" fontId="25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0" hidden="1" customWidth="1"/>
    <col min="2" max="2" width="15.3833333333333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833333333333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2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2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2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2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2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2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2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2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2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2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2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2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2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2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2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2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2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2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2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2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2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2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2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2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2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2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2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2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2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2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2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2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2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2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2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2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2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2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2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2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2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2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2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2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2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2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2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2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2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2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2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2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2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2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2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2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2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2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2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2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2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2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2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2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2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2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2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2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2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2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2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2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2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2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2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2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2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2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2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2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2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2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2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2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2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2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2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2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2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2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2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2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2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2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2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2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2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2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2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2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2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2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2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2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2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2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2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2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2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2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2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2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2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2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2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2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2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2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2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2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2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2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2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2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2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2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2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2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2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2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2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2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2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2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2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2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2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2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2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2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2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2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2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2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2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2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2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2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2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2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2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2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2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2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2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2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2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2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2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2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2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2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2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2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2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2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2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2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2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2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2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2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2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2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2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2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2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2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2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2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2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2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2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2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2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2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2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2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2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2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2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2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2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2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2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2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2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2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2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2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2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2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2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2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2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2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2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2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2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2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2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2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2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2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2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2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2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2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2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2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2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2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2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2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2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2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2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2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2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2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2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2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2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2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2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2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2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2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2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2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2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2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2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2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2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2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2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2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2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2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2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2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2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2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2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B8" sqref="B8:B9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560</v>
      </c>
      <c r="E1" s="18"/>
    </row>
    <row r="2" s="14" customFormat="1" ht="42.75" customHeight="1" spans="1:8">
      <c r="A2" s="19" t="s">
        <v>561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553</v>
      </c>
      <c r="B5" s="25" t="s">
        <v>554</v>
      </c>
      <c r="C5" s="25" t="s">
        <v>555</v>
      </c>
      <c r="D5" s="26" t="s">
        <v>556</v>
      </c>
      <c r="E5" s="26" t="s">
        <v>557</v>
      </c>
      <c r="F5" s="26"/>
      <c r="G5" s="26"/>
      <c r="H5" s="26" t="s">
        <v>558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562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A8:E10 H7:H10 B6 D6:E7 H5 A11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B9" sqref="B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563</v>
      </c>
      <c r="B1" s="3"/>
      <c r="C1" s="3"/>
      <c r="D1" s="3"/>
      <c r="E1" s="3"/>
      <c r="F1" s="3"/>
    </row>
    <row r="2" ht="40.5" customHeight="1" spans="1:13">
      <c r="A2" s="4" t="s">
        <v>564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347</v>
      </c>
      <c r="B6" s="11">
        <v>0.3</v>
      </c>
      <c r="C6" s="11"/>
      <c r="D6" s="11">
        <v>0.3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565</v>
      </c>
      <c r="B7" s="11">
        <v>0.3</v>
      </c>
      <c r="C7" s="11"/>
      <c r="D7" s="11">
        <v>0.3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566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567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D14" sqref="D14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4"/>
      <c r="C1" s="145"/>
      <c r="D1" s="18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46" t="s">
        <v>312</v>
      </c>
      <c r="B2" s="146"/>
      <c r="C2" s="146"/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</row>
    <row r="3" ht="12.75" customHeight="1" spans="1:251">
      <c r="A3" s="148"/>
      <c r="B3" s="148"/>
      <c r="C3" s="149"/>
      <c r="D3" s="148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50"/>
      <c r="C4" s="151"/>
      <c r="D4" s="52" t="s">
        <v>313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1" t="s">
        <v>314</v>
      </c>
      <c r="B5" s="41"/>
      <c r="C5" s="41" t="s">
        <v>315</v>
      </c>
      <c r="D5" s="41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3" t="s">
        <v>316</v>
      </c>
      <c r="B6" s="152" t="s">
        <v>317</v>
      </c>
      <c r="C6" s="43" t="s">
        <v>316</v>
      </c>
      <c r="D6" s="43" t="s">
        <v>317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53">
        <v>377.99</v>
      </c>
      <c r="C7" s="32" t="s">
        <v>319</v>
      </c>
      <c r="D7" s="154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50"/>
      <c r="C8" s="32" t="s">
        <v>321</v>
      </c>
      <c r="D8" s="15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50"/>
      <c r="C9" s="32" t="s">
        <v>323</v>
      </c>
      <c r="D9" s="15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50"/>
      <c r="C10" s="32" t="s">
        <v>325</v>
      </c>
      <c r="D10" s="15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50"/>
      <c r="C11" s="32" t="s">
        <v>327</v>
      </c>
      <c r="D11" s="15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56"/>
      <c r="C12" s="32" t="s">
        <v>329</v>
      </c>
      <c r="D12" s="15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56"/>
      <c r="C13" s="32" t="s">
        <v>331</v>
      </c>
      <c r="D13" s="15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56"/>
      <c r="C14" s="32" t="s">
        <v>333</v>
      </c>
      <c r="D14" s="100">
        <f>58.96+284.79</f>
        <v>343.75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50"/>
      <c r="C15" s="32" t="s">
        <v>335</v>
      </c>
      <c r="D15" s="100">
        <v>18.35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57"/>
      <c r="B16" s="130"/>
      <c r="C16" s="32" t="s">
        <v>336</v>
      </c>
      <c r="D16" s="100">
        <v>15.89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57"/>
      <c r="B17" s="158"/>
      <c r="C17" s="159"/>
      <c r="D17" s="15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60"/>
      <c r="B18" s="158"/>
      <c r="C18" s="161"/>
      <c r="D18" s="162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63" t="s">
        <v>337</v>
      </c>
      <c r="B19" s="164">
        <f>SUM(B7:B15)</f>
        <v>377.99</v>
      </c>
      <c r="C19" s="165" t="s">
        <v>338</v>
      </c>
      <c r="D19" s="166">
        <f>SUM(D14:D18)</f>
        <v>377.99</v>
      </c>
      <c r="F19" s="34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32" t="s">
        <v>339</v>
      </c>
      <c r="B20" s="32"/>
      <c r="C20" s="32" t="s">
        <v>340</v>
      </c>
      <c r="D20" s="162"/>
      <c r="E20" s="34"/>
      <c r="F20" s="34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32" t="s">
        <v>341</v>
      </c>
      <c r="B21" s="32"/>
      <c r="C21" s="32"/>
      <c r="D21" s="162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5">
      <c r="A22" s="167" t="s">
        <v>342</v>
      </c>
      <c r="B22" s="166">
        <f>B19</f>
        <v>377.99</v>
      </c>
      <c r="C22" s="168" t="s">
        <v>343</v>
      </c>
      <c r="D22" s="166">
        <f>D19+D20</f>
        <v>377.99</v>
      </c>
      <c r="E22" s="34"/>
    </row>
    <row r="29" customHeight="1" spans="3:3">
      <c r="C29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L10" sqref="L10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6" customFormat="1" ht="28" customHeight="1" spans="1:13">
      <c r="A2" s="59" t="s">
        <v>345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ht="20.1" customHeight="1" spans="1:13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 t="s">
        <v>313</v>
      </c>
    </row>
    <row r="5" ht="50" customHeight="1" spans="1:13">
      <c r="A5" s="41" t="s">
        <v>346</v>
      </c>
      <c r="B5" s="41"/>
      <c r="C5" s="13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39" customHeight="1" spans="1:13">
      <c r="A6" s="123" t="s">
        <v>357</v>
      </c>
      <c r="B6" s="124" t="s">
        <v>358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3" t="s">
        <v>347</v>
      </c>
      <c r="B7" s="123"/>
      <c r="C7" s="137">
        <f>E7</f>
        <v>377.99</v>
      </c>
      <c r="D7" s="6"/>
      <c r="E7" s="138">
        <f>E8+E17+E22</f>
        <v>377.99</v>
      </c>
      <c r="F7" s="6"/>
      <c r="G7" s="6"/>
      <c r="H7" s="6"/>
      <c r="I7" s="6"/>
      <c r="J7" s="6"/>
      <c r="K7" s="6"/>
      <c r="L7" s="8"/>
      <c r="M7" s="6"/>
    </row>
    <row r="8" ht="20" customHeight="1" spans="1:13">
      <c r="A8" s="139" t="s">
        <v>359</v>
      </c>
      <c r="B8" s="140" t="s">
        <v>360</v>
      </c>
      <c r="C8" s="50">
        <f>E8</f>
        <v>343.75</v>
      </c>
      <c r="D8" s="133"/>
      <c r="E8" s="141">
        <f>E9+E11+E15</f>
        <v>343.75</v>
      </c>
      <c r="F8" s="133"/>
      <c r="G8" s="133"/>
      <c r="H8" s="133"/>
      <c r="I8" s="133"/>
      <c r="J8" s="133"/>
      <c r="K8" s="133"/>
      <c r="L8" s="133"/>
      <c r="M8" s="133"/>
    </row>
    <row r="9" ht="20" customHeight="1" spans="1:13">
      <c r="A9" s="142" t="s">
        <v>361</v>
      </c>
      <c r="B9" s="143" t="s">
        <v>362</v>
      </c>
      <c r="C9" s="50">
        <f t="shared" ref="C9:C24" si="0">E9</f>
        <v>170</v>
      </c>
      <c r="D9" s="133"/>
      <c r="E9" s="141">
        <v>170</v>
      </c>
      <c r="F9" s="133"/>
      <c r="G9" s="133"/>
      <c r="H9" s="133"/>
      <c r="I9" s="133"/>
      <c r="J9" s="133"/>
      <c r="K9" s="133"/>
      <c r="L9" s="133"/>
      <c r="M9" s="133"/>
    </row>
    <row r="10" ht="20" customHeight="1" spans="1:13">
      <c r="A10" s="142" t="s">
        <v>363</v>
      </c>
      <c r="B10" s="143" t="s">
        <v>364</v>
      </c>
      <c r="C10" s="50">
        <f t="shared" si="0"/>
        <v>170</v>
      </c>
      <c r="D10" s="133"/>
      <c r="E10" s="141">
        <v>170</v>
      </c>
      <c r="F10" s="133"/>
      <c r="G10" s="133"/>
      <c r="H10" s="133"/>
      <c r="I10" s="133"/>
      <c r="J10" s="133"/>
      <c r="K10" s="133"/>
      <c r="L10" s="133"/>
      <c r="M10" s="133"/>
    </row>
    <row r="11" ht="20" customHeight="1" spans="1:13">
      <c r="A11" s="142" t="s">
        <v>365</v>
      </c>
      <c r="B11" s="143" t="s">
        <v>366</v>
      </c>
      <c r="C11" s="50">
        <f t="shared" si="0"/>
        <v>59.29</v>
      </c>
      <c r="D11" s="133"/>
      <c r="E11" s="141">
        <v>59.29</v>
      </c>
      <c r="F11" s="133"/>
      <c r="G11" s="133"/>
      <c r="H11" s="133"/>
      <c r="I11" s="133"/>
      <c r="J11" s="133"/>
      <c r="K11" s="133"/>
      <c r="L11" s="133"/>
      <c r="M11" s="133"/>
    </row>
    <row r="12" ht="20" customHeight="1" spans="1:13">
      <c r="A12" s="142" t="s">
        <v>367</v>
      </c>
      <c r="B12" s="143" t="s">
        <v>368</v>
      </c>
      <c r="C12" s="50">
        <f t="shared" si="0"/>
        <v>18.33</v>
      </c>
      <c r="D12" s="133"/>
      <c r="E12" s="141">
        <v>18.33</v>
      </c>
      <c r="F12" s="133"/>
      <c r="G12" s="133"/>
      <c r="H12" s="133"/>
      <c r="I12" s="133"/>
      <c r="J12" s="133"/>
      <c r="K12" s="133"/>
      <c r="L12" s="133"/>
      <c r="M12" s="133"/>
    </row>
    <row r="13" ht="20" customHeight="1" spans="1:13">
      <c r="A13" s="142" t="s">
        <v>369</v>
      </c>
      <c r="B13" s="143" t="s">
        <v>370</v>
      </c>
      <c r="C13" s="50">
        <f t="shared" si="0"/>
        <v>9.16</v>
      </c>
      <c r="D13" s="133"/>
      <c r="E13" s="141">
        <v>9.16</v>
      </c>
      <c r="F13" s="133"/>
      <c r="G13" s="133"/>
      <c r="H13" s="133"/>
      <c r="I13" s="133"/>
      <c r="J13" s="133"/>
      <c r="K13" s="133"/>
      <c r="L13" s="133"/>
      <c r="M13" s="133"/>
    </row>
    <row r="14" ht="20" customHeight="1" spans="1:13">
      <c r="A14" s="142" t="s">
        <v>371</v>
      </c>
      <c r="B14" s="143" t="s">
        <v>372</v>
      </c>
      <c r="C14" s="50">
        <f t="shared" si="0"/>
        <v>31.8</v>
      </c>
      <c r="D14" s="133"/>
      <c r="E14" s="141">
        <v>31.8</v>
      </c>
      <c r="F14" s="133"/>
      <c r="G14" s="133"/>
      <c r="H14" s="133"/>
      <c r="I14" s="133"/>
      <c r="J14" s="133"/>
      <c r="K14" s="133"/>
      <c r="L14" s="133"/>
      <c r="M14" s="133"/>
    </row>
    <row r="15" ht="20" customHeight="1" spans="1:13">
      <c r="A15" s="142" t="s">
        <v>373</v>
      </c>
      <c r="B15" s="143" t="s">
        <v>374</v>
      </c>
      <c r="C15" s="50">
        <f t="shared" si="0"/>
        <v>114.46</v>
      </c>
      <c r="D15" s="133"/>
      <c r="E15" s="141">
        <f>E16</f>
        <v>114.46</v>
      </c>
      <c r="F15" s="133"/>
      <c r="G15" s="133"/>
      <c r="H15" s="133"/>
      <c r="I15" s="133"/>
      <c r="J15" s="133"/>
      <c r="K15" s="133"/>
      <c r="L15" s="133"/>
      <c r="M15" s="133"/>
    </row>
    <row r="16" ht="20" customHeight="1" spans="1:13">
      <c r="A16" s="142" t="s">
        <v>375</v>
      </c>
      <c r="B16" s="143" t="s">
        <v>376</v>
      </c>
      <c r="C16" s="50">
        <f t="shared" si="0"/>
        <v>114.46</v>
      </c>
      <c r="D16" s="133"/>
      <c r="E16" s="141">
        <f>58.96+55.5</f>
        <v>114.46</v>
      </c>
      <c r="F16" s="133"/>
      <c r="G16" s="133"/>
      <c r="H16" s="133"/>
      <c r="I16" s="133"/>
      <c r="J16" s="133"/>
      <c r="K16" s="133"/>
      <c r="L16" s="133"/>
      <c r="M16" s="133"/>
    </row>
    <row r="17" ht="20" customHeight="1" spans="1:13">
      <c r="A17" s="139" t="s">
        <v>377</v>
      </c>
      <c r="B17" s="140" t="s">
        <v>378</v>
      </c>
      <c r="C17" s="50">
        <f t="shared" si="0"/>
        <v>18.35</v>
      </c>
      <c r="D17" s="133"/>
      <c r="E17" s="141">
        <v>18.35</v>
      </c>
      <c r="F17" s="133"/>
      <c r="G17" s="133"/>
      <c r="H17" s="133"/>
      <c r="I17" s="133"/>
      <c r="J17" s="133"/>
      <c r="K17" s="133"/>
      <c r="L17" s="133"/>
      <c r="M17" s="133"/>
    </row>
    <row r="18" ht="20" customHeight="1" spans="1:13">
      <c r="A18" s="142" t="s">
        <v>379</v>
      </c>
      <c r="B18" s="143" t="s">
        <v>380</v>
      </c>
      <c r="C18" s="50">
        <f t="shared" si="0"/>
        <v>18.35</v>
      </c>
      <c r="D18" s="133"/>
      <c r="E18" s="141">
        <v>18.35</v>
      </c>
      <c r="F18" s="133"/>
      <c r="G18" s="133"/>
      <c r="H18" s="133"/>
      <c r="I18" s="133"/>
      <c r="J18" s="133"/>
      <c r="K18" s="133"/>
      <c r="L18" s="133"/>
      <c r="M18" s="133"/>
    </row>
    <row r="19" ht="20" customHeight="1" spans="1:13">
      <c r="A19" s="142" t="s">
        <v>381</v>
      </c>
      <c r="B19" s="143" t="s">
        <v>382</v>
      </c>
      <c r="C19" s="50">
        <f t="shared" si="0"/>
        <v>11.45</v>
      </c>
      <c r="D19" s="133"/>
      <c r="E19" s="141">
        <v>11.45</v>
      </c>
      <c r="F19" s="133"/>
      <c r="G19" s="133"/>
      <c r="H19" s="133"/>
      <c r="I19" s="133"/>
      <c r="J19" s="133"/>
      <c r="K19" s="133"/>
      <c r="L19" s="133"/>
      <c r="M19" s="133"/>
    </row>
    <row r="20" ht="20" customHeight="1" spans="1:13">
      <c r="A20" s="142" t="s">
        <v>383</v>
      </c>
      <c r="B20" s="143" t="s">
        <v>384</v>
      </c>
      <c r="C20" s="50">
        <f t="shared" si="0"/>
        <v>2.9</v>
      </c>
      <c r="D20" s="133"/>
      <c r="E20" s="141">
        <v>2.9</v>
      </c>
      <c r="F20" s="133"/>
      <c r="G20" s="133"/>
      <c r="H20" s="133"/>
      <c r="I20" s="133"/>
      <c r="J20" s="133"/>
      <c r="K20" s="133"/>
      <c r="L20" s="133"/>
      <c r="M20" s="133"/>
    </row>
    <row r="21" ht="20" customHeight="1" spans="1:13">
      <c r="A21" s="142" t="s">
        <v>385</v>
      </c>
      <c r="B21" s="143" t="s">
        <v>386</v>
      </c>
      <c r="C21" s="50">
        <f t="shared" si="0"/>
        <v>3.99</v>
      </c>
      <c r="D21" s="133"/>
      <c r="E21" s="141">
        <v>3.99</v>
      </c>
      <c r="F21" s="133"/>
      <c r="G21" s="133"/>
      <c r="H21" s="133"/>
      <c r="I21" s="133"/>
      <c r="J21" s="133"/>
      <c r="K21" s="133"/>
      <c r="L21" s="133"/>
      <c r="M21" s="133"/>
    </row>
    <row r="22" ht="20" customHeight="1" spans="1:13">
      <c r="A22" s="139" t="s">
        <v>387</v>
      </c>
      <c r="B22" s="140" t="s">
        <v>388</v>
      </c>
      <c r="C22" s="50">
        <f t="shared" si="0"/>
        <v>15.89</v>
      </c>
      <c r="D22" s="133"/>
      <c r="E22" s="141">
        <v>15.89</v>
      </c>
      <c r="F22" s="133"/>
      <c r="G22" s="133"/>
      <c r="H22" s="133"/>
      <c r="I22" s="133"/>
      <c r="J22" s="133"/>
      <c r="K22" s="133"/>
      <c r="L22" s="133"/>
      <c r="M22" s="133"/>
    </row>
    <row r="23" ht="20" customHeight="1" spans="1:13">
      <c r="A23" s="142" t="s">
        <v>389</v>
      </c>
      <c r="B23" s="143" t="s">
        <v>390</v>
      </c>
      <c r="C23" s="50">
        <f t="shared" si="0"/>
        <v>15.89</v>
      </c>
      <c r="D23" s="133"/>
      <c r="E23" s="141">
        <v>15.89</v>
      </c>
      <c r="F23" s="133"/>
      <c r="G23" s="133"/>
      <c r="H23" s="133"/>
      <c r="I23" s="133"/>
      <c r="J23" s="133"/>
      <c r="K23" s="133"/>
      <c r="L23" s="133"/>
      <c r="M23" s="133"/>
    </row>
    <row r="24" ht="20" customHeight="1" spans="1:13">
      <c r="A24" s="142" t="s">
        <v>391</v>
      </c>
      <c r="B24" s="143" t="s">
        <v>392</v>
      </c>
      <c r="C24" s="50">
        <f t="shared" si="0"/>
        <v>15.89</v>
      </c>
      <c r="D24" s="133"/>
      <c r="E24" s="141">
        <v>15.89</v>
      </c>
      <c r="F24" s="133"/>
      <c r="G24" s="133"/>
      <c r="H24" s="133"/>
      <c r="I24" s="133"/>
      <c r="J24" s="133"/>
      <c r="K24" s="133"/>
      <c r="L24" s="133"/>
      <c r="M24" s="133"/>
    </row>
    <row r="25" customHeight="1" spans="2:12">
      <c r="B25" s="34"/>
      <c r="I25" s="34"/>
      <c r="J25" s="34"/>
      <c r="K25" s="34"/>
      <c r="L25" s="34"/>
    </row>
    <row r="26" customHeight="1" spans="2:9">
      <c r="B26" s="34"/>
      <c r="I26" s="34"/>
    </row>
    <row r="27" customHeight="1" spans="2:13">
      <c r="B27" s="34"/>
      <c r="I27" s="34"/>
      <c r="M27" s="34"/>
    </row>
    <row r="28" customHeight="1" spans="2:2">
      <c r="B28" s="34"/>
    </row>
    <row r="29" customHeight="1" spans="2:6">
      <c r="B29" s="34"/>
      <c r="C29" s="34"/>
      <c r="F29" s="34"/>
    </row>
    <row r="30" customHeight="1" spans="2:2">
      <c r="B30" s="34"/>
    </row>
    <row r="31" customHeight="1" spans="2:3">
      <c r="B31" s="34"/>
      <c r="C31" s="34"/>
    </row>
    <row r="32" customHeight="1" spans="2:13">
      <c r="B32" s="34"/>
      <c r="M32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E16" sqref="E16"/>
    </sheetView>
  </sheetViews>
  <sheetFormatPr defaultColWidth="6.88333333333333" defaultRowHeight="12.75" customHeight="1" outlineLevelCol="7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393</v>
      </c>
      <c r="B1" s="34"/>
    </row>
    <row r="2" s="56" customFormat="1" ht="44.25" customHeight="1" spans="1:8">
      <c r="A2" s="118" t="s">
        <v>394</v>
      </c>
      <c r="B2" s="118"/>
      <c r="C2" s="118"/>
      <c r="D2" s="118"/>
      <c r="E2" s="118"/>
      <c r="F2" s="118"/>
      <c r="G2" s="118"/>
      <c r="H2" s="118"/>
    </row>
    <row r="3" ht="20.1" customHeight="1" spans="1:8">
      <c r="A3" s="119"/>
      <c r="B3" s="120"/>
      <c r="C3" s="121"/>
      <c r="D3" s="121"/>
      <c r="E3" s="121"/>
      <c r="F3" s="121"/>
      <c r="G3" s="121"/>
      <c r="H3" s="122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395</v>
      </c>
      <c r="E5" s="6" t="s">
        <v>396</v>
      </c>
      <c r="F5" s="6" t="s">
        <v>397</v>
      </c>
      <c r="G5" s="6" t="s">
        <v>398</v>
      </c>
      <c r="H5" s="6" t="s">
        <v>399</v>
      </c>
    </row>
    <row r="6" ht="36" customHeight="1" spans="1:8">
      <c r="A6" s="123" t="s">
        <v>357</v>
      </c>
      <c r="B6" s="124" t="s">
        <v>358</v>
      </c>
      <c r="C6" s="6"/>
      <c r="D6" s="6"/>
      <c r="E6" s="6"/>
      <c r="F6" s="6"/>
      <c r="G6" s="6"/>
      <c r="H6" s="6"/>
    </row>
    <row r="7" ht="28" customHeight="1" spans="1:8">
      <c r="A7" s="125" t="s">
        <v>347</v>
      </c>
      <c r="B7" s="125"/>
      <c r="C7" s="126">
        <f>D7+E7</f>
        <v>377.99</v>
      </c>
      <c r="D7" s="126">
        <v>262.44</v>
      </c>
      <c r="E7" s="126">
        <f>E8</f>
        <v>115.55</v>
      </c>
      <c r="F7" s="46"/>
      <c r="G7" s="46"/>
      <c r="H7" s="46"/>
    </row>
    <row r="8" ht="28" customHeight="1" spans="1:8">
      <c r="A8" s="127" t="s">
        <v>359</v>
      </c>
      <c r="B8" s="128" t="s">
        <v>360</v>
      </c>
      <c r="C8" s="129">
        <f>D8+E8</f>
        <v>343.75</v>
      </c>
      <c r="D8" s="129">
        <v>228.2</v>
      </c>
      <c r="E8" s="129">
        <f>E9+E15</f>
        <v>115.55</v>
      </c>
      <c r="F8" s="130"/>
      <c r="G8" s="130"/>
      <c r="H8" s="130"/>
    </row>
    <row r="9" ht="28" customHeight="1" spans="1:8">
      <c r="A9" s="131" t="s">
        <v>400</v>
      </c>
      <c r="B9" s="132" t="s">
        <v>401</v>
      </c>
      <c r="C9" s="129">
        <f t="shared" ref="C9:C24" si="0">D9+E9</f>
        <v>170</v>
      </c>
      <c r="D9" s="129">
        <v>168.91</v>
      </c>
      <c r="E9" s="129">
        <v>1.09</v>
      </c>
      <c r="F9" s="133"/>
      <c r="G9" s="133"/>
      <c r="H9" s="133"/>
    </row>
    <row r="10" ht="28" customHeight="1" spans="1:8">
      <c r="A10" s="131" t="s">
        <v>402</v>
      </c>
      <c r="B10" s="132" t="s">
        <v>403</v>
      </c>
      <c r="C10" s="129">
        <f t="shared" si="0"/>
        <v>170</v>
      </c>
      <c r="D10" s="129">
        <v>168.91</v>
      </c>
      <c r="E10" s="129">
        <v>1.09</v>
      </c>
      <c r="F10" s="133"/>
      <c r="G10" s="133"/>
      <c r="H10" s="133"/>
    </row>
    <row r="11" ht="28" customHeight="1" spans="1:8">
      <c r="A11" s="131" t="s">
        <v>404</v>
      </c>
      <c r="B11" s="132" t="s">
        <v>405</v>
      </c>
      <c r="C11" s="129">
        <f t="shared" si="0"/>
        <v>59.29</v>
      </c>
      <c r="D11" s="129">
        <v>59.29</v>
      </c>
      <c r="E11" s="129"/>
      <c r="F11" s="133"/>
      <c r="G11" s="133"/>
      <c r="H11" s="133"/>
    </row>
    <row r="12" ht="28" customHeight="1" spans="1:8">
      <c r="A12" s="131" t="s">
        <v>406</v>
      </c>
      <c r="B12" s="132" t="s">
        <v>407</v>
      </c>
      <c r="C12" s="129">
        <f t="shared" si="0"/>
        <v>18.33</v>
      </c>
      <c r="D12" s="129">
        <v>18.33</v>
      </c>
      <c r="E12" s="129"/>
      <c r="F12" s="133"/>
      <c r="G12" s="133"/>
      <c r="H12" s="133"/>
    </row>
    <row r="13" ht="28" customHeight="1" spans="1:8">
      <c r="A13" s="131" t="s">
        <v>408</v>
      </c>
      <c r="B13" s="132" t="s">
        <v>409</v>
      </c>
      <c r="C13" s="129">
        <f t="shared" si="0"/>
        <v>9.16</v>
      </c>
      <c r="D13" s="129">
        <v>9.16</v>
      </c>
      <c r="E13" s="129"/>
      <c r="F13" s="133"/>
      <c r="G13" s="133"/>
      <c r="H13" s="133"/>
    </row>
    <row r="14" ht="28" customHeight="1" spans="1:8">
      <c r="A14" s="131" t="s">
        <v>410</v>
      </c>
      <c r="B14" s="132" t="s">
        <v>411</v>
      </c>
      <c r="C14" s="129">
        <f t="shared" si="0"/>
        <v>31.8</v>
      </c>
      <c r="D14" s="129">
        <v>31.8</v>
      </c>
      <c r="E14" s="129"/>
      <c r="F14" s="133"/>
      <c r="G14" s="133"/>
      <c r="H14" s="133"/>
    </row>
    <row r="15" ht="28" customHeight="1" spans="1:8">
      <c r="A15" s="131" t="s">
        <v>412</v>
      </c>
      <c r="B15" s="132" t="s">
        <v>413</v>
      </c>
      <c r="C15" s="129">
        <f t="shared" si="0"/>
        <v>114.46</v>
      </c>
      <c r="D15" s="129"/>
      <c r="E15" s="129">
        <f>58.96+55.5</f>
        <v>114.46</v>
      </c>
      <c r="F15" s="133"/>
      <c r="G15" s="133"/>
      <c r="H15" s="133"/>
    </row>
    <row r="16" ht="28" customHeight="1" spans="1:8">
      <c r="A16" s="131" t="s">
        <v>414</v>
      </c>
      <c r="B16" s="132" t="s">
        <v>415</v>
      </c>
      <c r="C16" s="129">
        <f t="shared" si="0"/>
        <v>114.46</v>
      </c>
      <c r="D16" s="129"/>
      <c r="E16" s="129">
        <f>58.96+55.5</f>
        <v>114.46</v>
      </c>
      <c r="F16" s="133"/>
      <c r="G16" s="133"/>
      <c r="H16" s="133"/>
    </row>
    <row r="17" ht="28" customHeight="1" spans="1:8">
      <c r="A17" s="127" t="s">
        <v>377</v>
      </c>
      <c r="B17" s="128" t="s">
        <v>378</v>
      </c>
      <c r="C17" s="129">
        <f t="shared" si="0"/>
        <v>18.35</v>
      </c>
      <c r="D17" s="129">
        <v>18.35</v>
      </c>
      <c r="E17" s="129"/>
      <c r="F17" s="133"/>
      <c r="G17" s="133"/>
      <c r="H17" s="133"/>
    </row>
    <row r="18" ht="28" customHeight="1" spans="1:8">
      <c r="A18" s="131" t="s">
        <v>416</v>
      </c>
      <c r="B18" s="132" t="s">
        <v>417</v>
      </c>
      <c r="C18" s="129">
        <f t="shared" si="0"/>
        <v>18.35</v>
      </c>
      <c r="D18" s="129">
        <v>18.35</v>
      </c>
      <c r="E18" s="129"/>
      <c r="F18" s="133"/>
      <c r="G18" s="133"/>
      <c r="H18" s="133"/>
    </row>
    <row r="19" ht="28" customHeight="1" spans="1:8">
      <c r="A19" s="131" t="s">
        <v>418</v>
      </c>
      <c r="B19" s="132" t="s">
        <v>419</v>
      </c>
      <c r="C19" s="129">
        <f t="shared" si="0"/>
        <v>11.45</v>
      </c>
      <c r="D19" s="129">
        <v>11.45</v>
      </c>
      <c r="E19" s="129"/>
      <c r="F19" s="133"/>
      <c r="G19" s="133"/>
      <c r="H19" s="133"/>
    </row>
    <row r="20" ht="28" customHeight="1" spans="1:8">
      <c r="A20" s="131" t="s">
        <v>420</v>
      </c>
      <c r="B20" s="132" t="s">
        <v>421</v>
      </c>
      <c r="C20" s="129">
        <f t="shared" si="0"/>
        <v>2.9</v>
      </c>
      <c r="D20" s="129">
        <v>2.9</v>
      </c>
      <c r="E20" s="129"/>
      <c r="F20" s="133"/>
      <c r="G20" s="133"/>
      <c r="H20" s="133"/>
    </row>
    <row r="21" ht="28" customHeight="1" spans="1:8">
      <c r="A21" s="131" t="s">
        <v>422</v>
      </c>
      <c r="B21" s="132" t="s">
        <v>423</v>
      </c>
      <c r="C21" s="129">
        <f t="shared" si="0"/>
        <v>3.99</v>
      </c>
      <c r="D21" s="129">
        <v>3.99</v>
      </c>
      <c r="E21" s="129"/>
      <c r="F21" s="133"/>
      <c r="G21" s="133"/>
      <c r="H21" s="133"/>
    </row>
    <row r="22" ht="28" customHeight="1" spans="1:8">
      <c r="A22" s="127" t="s">
        <v>387</v>
      </c>
      <c r="B22" s="128" t="s">
        <v>388</v>
      </c>
      <c r="C22" s="129">
        <f t="shared" si="0"/>
        <v>15.89</v>
      </c>
      <c r="D22" s="129">
        <v>15.89</v>
      </c>
      <c r="E22" s="129"/>
      <c r="F22" s="133"/>
      <c r="G22" s="133"/>
      <c r="H22" s="133"/>
    </row>
    <row r="23" ht="28" customHeight="1" spans="1:8">
      <c r="A23" s="131" t="s">
        <v>424</v>
      </c>
      <c r="B23" s="132" t="s">
        <v>425</v>
      </c>
      <c r="C23" s="129">
        <f t="shared" si="0"/>
        <v>15.89</v>
      </c>
      <c r="D23" s="129">
        <v>15.89</v>
      </c>
      <c r="E23" s="129"/>
      <c r="F23" s="133"/>
      <c r="G23" s="133"/>
      <c r="H23" s="133"/>
    </row>
    <row r="24" ht="28" customHeight="1" spans="1:8">
      <c r="A24" s="131" t="s">
        <v>426</v>
      </c>
      <c r="B24" s="132" t="s">
        <v>427</v>
      </c>
      <c r="C24" s="129">
        <f t="shared" si="0"/>
        <v>15.89</v>
      </c>
      <c r="D24" s="129">
        <v>15.89</v>
      </c>
      <c r="E24" s="129"/>
      <c r="F24" s="133"/>
      <c r="G24" s="133"/>
      <c r="H24" s="133"/>
    </row>
    <row r="25" customHeight="1" spans="2:2">
      <c r="B25" s="34"/>
    </row>
    <row r="26" customHeight="1" spans="2:2">
      <c r="B26" s="34"/>
    </row>
    <row r="27" customHeight="1" spans="7:7">
      <c r="G27" s="34"/>
    </row>
    <row r="28" customHeight="1" spans="2:2">
      <c r="B28" s="34"/>
    </row>
    <row r="29" customHeight="1" spans="3:7">
      <c r="C29" s="34"/>
      <c r="G29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1" bottom="1" header="0.5" footer="0.5"/>
  <pageSetup paperSize="9" scale="93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21" sqref="E21"/>
    </sheetView>
  </sheetViews>
  <sheetFormatPr defaultColWidth="6.88333333333333" defaultRowHeight="20.1" customHeight="1"/>
  <cols>
    <col min="1" max="1" width="26.8916666666667" style="81" customWidth="1"/>
    <col min="2" max="2" width="20.1083333333333" style="81" customWidth="1"/>
    <col min="3" max="3" width="24.1083333333333" style="81" customWidth="1"/>
    <col min="4" max="4" width="18.5" style="81" customWidth="1"/>
    <col min="5" max="6" width="19" style="81" customWidth="1"/>
    <col min="7" max="7" width="22.5" style="81" customWidth="1"/>
    <col min="8" max="256" width="6.88333333333333" style="82"/>
    <col min="257" max="257" width="22.8833333333333" style="82" customWidth="1"/>
    <col min="258" max="258" width="19" style="82" customWidth="1"/>
    <col min="259" max="259" width="20.5" style="82" customWidth="1"/>
    <col min="260" max="263" width="19" style="82" customWidth="1"/>
    <col min="264" max="512" width="6.88333333333333" style="82"/>
    <col min="513" max="513" width="22.8833333333333" style="82" customWidth="1"/>
    <col min="514" max="514" width="19" style="82" customWidth="1"/>
    <col min="515" max="515" width="20.5" style="82" customWidth="1"/>
    <col min="516" max="519" width="19" style="82" customWidth="1"/>
    <col min="520" max="768" width="6.88333333333333" style="82"/>
    <col min="769" max="769" width="22.8833333333333" style="82" customWidth="1"/>
    <col min="770" max="770" width="19" style="82" customWidth="1"/>
    <col min="771" max="771" width="20.5" style="82" customWidth="1"/>
    <col min="772" max="775" width="19" style="82" customWidth="1"/>
    <col min="776" max="1024" width="6.88333333333333" style="82"/>
    <col min="1025" max="1025" width="22.8833333333333" style="82" customWidth="1"/>
    <col min="1026" max="1026" width="19" style="82" customWidth="1"/>
    <col min="1027" max="1027" width="20.5" style="82" customWidth="1"/>
    <col min="1028" max="1031" width="19" style="82" customWidth="1"/>
    <col min="1032" max="1280" width="6.88333333333333" style="82"/>
    <col min="1281" max="1281" width="22.8833333333333" style="82" customWidth="1"/>
    <col min="1282" max="1282" width="19" style="82" customWidth="1"/>
    <col min="1283" max="1283" width="20.5" style="82" customWidth="1"/>
    <col min="1284" max="1287" width="19" style="82" customWidth="1"/>
    <col min="1288" max="1536" width="6.88333333333333" style="82"/>
    <col min="1537" max="1537" width="22.8833333333333" style="82" customWidth="1"/>
    <col min="1538" max="1538" width="19" style="82" customWidth="1"/>
    <col min="1539" max="1539" width="20.5" style="82" customWidth="1"/>
    <col min="1540" max="1543" width="19" style="82" customWidth="1"/>
    <col min="1544" max="1792" width="6.88333333333333" style="82"/>
    <col min="1793" max="1793" width="22.8833333333333" style="82" customWidth="1"/>
    <col min="1794" max="1794" width="19" style="82" customWidth="1"/>
    <col min="1795" max="1795" width="20.5" style="82" customWidth="1"/>
    <col min="1796" max="1799" width="19" style="82" customWidth="1"/>
    <col min="1800" max="2048" width="6.88333333333333" style="82"/>
    <col min="2049" max="2049" width="22.8833333333333" style="82" customWidth="1"/>
    <col min="2050" max="2050" width="19" style="82" customWidth="1"/>
    <col min="2051" max="2051" width="20.5" style="82" customWidth="1"/>
    <col min="2052" max="2055" width="19" style="82" customWidth="1"/>
    <col min="2056" max="2304" width="6.88333333333333" style="82"/>
    <col min="2305" max="2305" width="22.8833333333333" style="82" customWidth="1"/>
    <col min="2306" max="2306" width="19" style="82" customWidth="1"/>
    <col min="2307" max="2307" width="20.5" style="82" customWidth="1"/>
    <col min="2308" max="2311" width="19" style="82" customWidth="1"/>
    <col min="2312" max="2560" width="6.88333333333333" style="82"/>
    <col min="2561" max="2561" width="22.8833333333333" style="82" customWidth="1"/>
    <col min="2562" max="2562" width="19" style="82" customWidth="1"/>
    <col min="2563" max="2563" width="20.5" style="82" customWidth="1"/>
    <col min="2564" max="2567" width="19" style="82" customWidth="1"/>
    <col min="2568" max="2816" width="6.88333333333333" style="82"/>
    <col min="2817" max="2817" width="22.8833333333333" style="82" customWidth="1"/>
    <col min="2818" max="2818" width="19" style="82" customWidth="1"/>
    <col min="2819" max="2819" width="20.5" style="82" customWidth="1"/>
    <col min="2820" max="2823" width="19" style="82" customWidth="1"/>
    <col min="2824" max="3072" width="6.88333333333333" style="82"/>
    <col min="3073" max="3073" width="22.8833333333333" style="82" customWidth="1"/>
    <col min="3074" max="3074" width="19" style="82" customWidth="1"/>
    <col min="3075" max="3075" width="20.5" style="82" customWidth="1"/>
    <col min="3076" max="3079" width="19" style="82" customWidth="1"/>
    <col min="3080" max="3328" width="6.88333333333333" style="82"/>
    <col min="3329" max="3329" width="22.8833333333333" style="82" customWidth="1"/>
    <col min="3330" max="3330" width="19" style="82" customWidth="1"/>
    <col min="3331" max="3331" width="20.5" style="82" customWidth="1"/>
    <col min="3332" max="3335" width="19" style="82" customWidth="1"/>
    <col min="3336" max="3584" width="6.88333333333333" style="82"/>
    <col min="3585" max="3585" width="22.8833333333333" style="82" customWidth="1"/>
    <col min="3586" max="3586" width="19" style="82" customWidth="1"/>
    <col min="3587" max="3587" width="20.5" style="82" customWidth="1"/>
    <col min="3588" max="3591" width="19" style="82" customWidth="1"/>
    <col min="3592" max="3840" width="6.88333333333333" style="82"/>
    <col min="3841" max="3841" width="22.8833333333333" style="82" customWidth="1"/>
    <col min="3842" max="3842" width="19" style="82" customWidth="1"/>
    <col min="3843" max="3843" width="20.5" style="82" customWidth="1"/>
    <col min="3844" max="3847" width="19" style="82" customWidth="1"/>
    <col min="3848" max="4096" width="6.88333333333333" style="82"/>
    <col min="4097" max="4097" width="22.8833333333333" style="82" customWidth="1"/>
    <col min="4098" max="4098" width="19" style="82" customWidth="1"/>
    <col min="4099" max="4099" width="20.5" style="82" customWidth="1"/>
    <col min="4100" max="4103" width="19" style="82" customWidth="1"/>
    <col min="4104" max="4352" width="6.88333333333333" style="82"/>
    <col min="4353" max="4353" width="22.8833333333333" style="82" customWidth="1"/>
    <col min="4354" max="4354" width="19" style="82" customWidth="1"/>
    <col min="4355" max="4355" width="20.5" style="82" customWidth="1"/>
    <col min="4356" max="4359" width="19" style="82" customWidth="1"/>
    <col min="4360" max="4608" width="6.88333333333333" style="82"/>
    <col min="4609" max="4609" width="22.8833333333333" style="82" customWidth="1"/>
    <col min="4610" max="4610" width="19" style="82" customWidth="1"/>
    <col min="4611" max="4611" width="20.5" style="82" customWidth="1"/>
    <col min="4612" max="4615" width="19" style="82" customWidth="1"/>
    <col min="4616" max="4864" width="6.88333333333333" style="82"/>
    <col min="4865" max="4865" width="22.8833333333333" style="82" customWidth="1"/>
    <col min="4866" max="4866" width="19" style="82" customWidth="1"/>
    <col min="4867" max="4867" width="20.5" style="82" customWidth="1"/>
    <col min="4868" max="4871" width="19" style="82" customWidth="1"/>
    <col min="4872" max="5120" width="6.88333333333333" style="82"/>
    <col min="5121" max="5121" width="22.8833333333333" style="82" customWidth="1"/>
    <col min="5122" max="5122" width="19" style="82" customWidth="1"/>
    <col min="5123" max="5123" width="20.5" style="82" customWidth="1"/>
    <col min="5124" max="5127" width="19" style="82" customWidth="1"/>
    <col min="5128" max="5376" width="6.88333333333333" style="82"/>
    <col min="5377" max="5377" width="22.8833333333333" style="82" customWidth="1"/>
    <col min="5378" max="5378" width="19" style="82" customWidth="1"/>
    <col min="5379" max="5379" width="20.5" style="82" customWidth="1"/>
    <col min="5380" max="5383" width="19" style="82" customWidth="1"/>
    <col min="5384" max="5632" width="6.88333333333333" style="82"/>
    <col min="5633" max="5633" width="22.8833333333333" style="82" customWidth="1"/>
    <col min="5634" max="5634" width="19" style="82" customWidth="1"/>
    <col min="5635" max="5635" width="20.5" style="82" customWidth="1"/>
    <col min="5636" max="5639" width="19" style="82" customWidth="1"/>
    <col min="5640" max="5888" width="6.88333333333333" style="82"/>
    <col min="5889" max="5889" width="22.8833333333333" style="82" customWidth="1"/>
    <col min="5890" max="5890" width="19" style="82" customWidth="1"/>
    <col min="5891" max="5891" width="20.5" style="82" customWidth="1"/>
    <col min="5892" max="5895" width="19" style="82" customWidth="1"/>
    <col min="5896" max="6144" width="6.88333333333333" style="82"/>
    <col min="6145" max="6145" width="22.8833333333333" style="82" customWidth="1"/>
    <col min="6146" max="6146" width="19" style="82" customWidth="1"/>
    <col min="6147" max="6147" width="20.5" style="82" customWidth="1"/>
    <col min="6148" max="6151" width="19" style="82" customWidth="1"/>
    <col min="6152" max="6400" width="6.88333333333333" style="82"/>
    <col min="6401" max="6401" width="22.8833333333333" style="82" customWidth="1"/>
    <col min="6402" max="6402" width="19" style="82" customWidth="1"/>
    <col min="6403" max="6403" width="20.5" style="82" customWidth="1"/>
    <col min="6404" max="6407" width="19" style="82" customWidth="1"/>
    <col min="6408" max="6656" width="6.88333333333333" style="82"/>
    <col min="6657" max="6657" width="22.8833333333333" style="82" customWidth="1"/>
    <col min="6658" max="6658" width="19" style="82" customWidth="1"/>
    <col min="6659" max="6659" width="20.5" style="82" customWidth="1"/>
    <col min="6660" max="6663" width="19" style="82" customWidth="1"/>
    <col min="6664" max="6912" width="6.88333333333333" style="82"/>
    <col min="6913" max="6913" width="22.8833333333333" style="82" customWidth="1"/>
    <col min="6914" max="6914" width="19" style="82" customWidth="1"/>
    <col min="6915" max="6915" width="20.5" style="82" customWidth="1"/>
    <col min="6916" max="6919" width="19" style="82" customWidth="1"/>
    <col min="6920" max="7168" width="6.88333333333333" style="82"/>
    <col min="7169" max="7169" width="22.8833333333333" style="82" customWidth="1"/>
    <col min="7170" max="7170" width="19" style="82" customWidth="1"/>
    <col min="7171" max="7171" width="20.5" style="82" customWidth="1"/>
    <col min="7172" max="7175" width="19" style="82" customWidth="1"/>
    <col min="7176" max="7424" width="6.88333333333333" style="82"/>
    <col min="7425" max="7425" width="22.8833333333333" style="82" customWidth="1"/>
    <col min="7426" max="7426" width="19" style="82" customWidth="1"/>
    <col min="7427" max="7427" width="20.5" style="82" customWidth="1"/>
    <col min="7428" max="7431" width="19" style="82" customWidth="1"/>
    <col min="7432" max="7680" width="6.88333333333333" style="82"/>
    <col min="7681" max="7681" width="22.8833333333333" style="82" customWidth="1"/>
    <col min="7682" max="7682" width="19" style="82" customWidth="1"/>
    <col min="7683" max="7683" width="20.5" style="82" customWidth="1"/>
    <col min="7684" max="7687" width="19" style="82" customWidth="1"/>
    <col min="7688" max="7936" width="6.88333333333333" style="82"/>
    <col min="7937" max="7937" width="22.8833333333333" style="82" customWidth="1"/>
    <col min="7938" max="7938" width="19" style="82" customWidth="1"/>
    <col min="7939" max="7939" width="20.5" style="82" customWidth="1"/>
    <col min="7940" max="7943" width="19" style="82" customWidth="1"/>
    <col min="7944" max="8192" width="6.88333333333333" style="82"/>
    <col min="8193" max="8193" width="22.8833333333333" style="82" customWidth="1"/>
    <col min="8194" max="8194" width="19" style="82" customWidth="1"/>
    <col min="8195" max="8195" width="20.5" style="82" customWidth="1"/>
    <col min="8196" max="8199" width="19" style="82" customWidth="1"/>
    <col min="8200" max="8448" width="6.88333333333333" style="82"/>
    <col min="8449" max="8449" width="22.8833333333333" style="82" customWidth="1"/>
    <col min="8450" max="8450" width="19" style="82" customWidth="1"/>
    <col min="8451" max="8451" width="20.5" style="82" customWidth="1"/>
    <col min="8452" max="8455" width="19" style="82" customWidth="1"/>
    <col min="8456" max="8704" width="6.88333333333333" style="82"/>
    <col min="8705" max="8705" width="22.8833333333333" style="82" customWidth="1"/>
    <col min="8706" max="8706" width="19" style="82" customWidth="1"/>
    <col min="8707" max="8707" width="20.5" style="82" customWidth="1"/>
    <col min="8708" max="8711" width="19" style="82" customWidth="1"/>
    <col min="8712" max="8960" width="6.88333333333333" style="82"/>
    <col min="8961" max="8961" width="22.8833333333333" style="82" customWidth="1"/>
    <col min="8962" max="8962" width="19" style="82" customWidth="1"/>
    <col min="8963" max="8963" width="20.5" style="82" customWidth="1"/>
    <col min="8964" max="8967" width="19" style="82" customWidth="1"/>
    <col min="8968" max="9216" width="6.88333333333333" style="82"/>
    <col min="9217" max="9217" width="22.8833333333333" style="82" customWidth="1"/>
    <col min="9218" max="9218" width="19" style="82" customWidth="1"/>
    <col min="9219" max="9219" width="20.5" style="82" customWidth="1"/>
    <col min="9220" max="9223" width="19" style="82" customWidth="1"/>
    <col min="9224" max="9472" width="6.88333333333333" style="82"/>
    <col min="9473" max="9473" width="22.8833333333333" style="82" customWidth="1"/>
    <col min="9474" max="9474" width="19" style="82" customWidth="1"/>
    <col min="9475" max="9475" width="20.5" style="82" customWidth="1"/>
    <col min="9476" max="9479" width="19" style="82" customWidth="1"/>
    <col min="9480" max="9728" width="6.88333333333333" style="82"/>
    <col min="9729" max="9729" width="22.8833333333333" style="82" customWidth="1"/>
    <col min="9730" max="9730" width="19" style="82" customWidth="1"/>
    <col min="9731" max="9731" width="20.5" style="82" customWidth="1"/>
    <col min="9732" max="9735" width="19" style="82" customWidth="1"/>
    <col min="9736" max="9984" width="6.88333333333333" style="82"/>
    <col min="9985" max="9985" width="22.8833333333333" style="82" customWidth="1"/>
    <col min="9986" max="9986" width="19" style="82" customWidth="1"/>
    <col min="9987" max="9987" width="20.5" style="82" customWidth="1"/>
    <col min="9988" max="9991" width="19" style="82" customWidth="1"/>
    <col min="9992" max="10240" width="6.88333333333333" style="82"/>
    <col min="10241" max="10241" width="22.8833333333333" style="82" customWidth="1"/>
    <col min="10242" max="10242" width="19" style="82" customWidth="1"/>
    <col min="10243" max="10243" width="20.5" style="82" customWidth="1"/>
    <col min="10244" max="10247" width="19" style="82" customWidth="1"/>
    <col min="10248" max="10496" width="6.88333333333333" style="82"/>
    <col min="10497" max="10497" width="22.8833333333333" style="82" customWidth="1"/>
    <col min="10498" max="10498" width="19" style="82" customWidth="1"/>
    <col min="10499" max="10499" width="20.5" style="82" customWidth="1"/>
    <col min="10500" max="10503" width="19" style="82" customWidth="1"/>
    <col min="10504" max="10752" width="6.88333333333333" style="82"/>
    <col min="10753" max="10753" width="22.8833333333333" style="82" customWidth="1"/>
    <col min="10754" max="10754" width="19" style="82" customWidth="1"/>
    <col min="10755" max="10755" width="20.5" style="82" customWidth="1"/>
    <col min="10756" max="10759" width="19" style="82" customWidth="1"/>
    <col min="10760" max="11008" width="6.88333333333333" style="82"/>
    <col min="11009" max="11009" width="22.8833333333333" style="82" customWidth="1"/>
    <col min="11010" max="11010" width="19" style="82" customWidth="1"/>
    <col min="11011" max="11011" width="20.5" style="82" customWidth="1"/>
    <col min="11012" max="11015" width="19" style="82" customWidth="1"/>
    <col min="11016" max="11264" width="6.88333333333333" style="82"/>
    <col min="11265" max="11265" width="22.8833333333333" style="82" customWidth="1"/>
    <col min="11266" max="11266" width="19" style="82" customWidth="1"/>
    <col min="11267" max="11267" width="20.5" style="82" customWidth="1"/>
    <col min="11268" max="11271" width="19" style="82" customWidth="1"/>
    <col min="11272" max="11520" width="6.88333333333333" style="82"/>
    <col min="11521" max="11521" width="22.8833333333333" style="82" customWidth="1"/>
    <col min="11522" max="11522" width="19" style="82" customWidth="1"/>
    <col min="11523" max="11523" width="20.5" style="82" customWidth="1"/>
    <col min="11524" max="11527" width="19" style="82" customWidth="1"/>
    <col min="11528" max="11776" width="6.88333333333333" style="82"/>
    <col min="11777" max="11777" width="22.8833333333333" style="82" customWidth="1"/>
    <col min="11778" max="11778" width="19" style="82" customWidth="1"/>
    <col min="11779" max="11779" width="20.5" style="82" customWidth="1"/>
    <col min="11780" max="11783" width="19" style="82" customWidth="1"/>
    <col min="11784" max="12032" width="6.88333333333333" style="82"/>
    <col min="12033" max="12033" width="22.8833333333333" style="82" customWidth="1"/>
    <col min="12034" max="12034" width="19" style="82" customWidth="1"/>
    <col min="12035" max="12035" width="20.5" style="82" customWidth="1"/>
    <col min="12036" max="12039" width="19" style="82" customWidth="1"/>
    <col min="12040" max="12288" width="6.88333333333333" style="82"/>
    <col min="12289" max="12289" width="22.8833333333333" style="82" customWidth="1"/>
    <col min="12290" max="12290" width="19" style="82" customWidth="1"/>
    <col min="12291" max="12291" width="20.5" style="82" customWidth="1"/>
    <col min="12292" max="12295" width="19" style="82" customWidth="1"/>
    <col min="12296" max="12544" width="6.88333333333333" style="82"/>
    <col min="12545" max="12545" width="22.8833333333333" style="82" customWidth="1"/>
    <col min="12546" max="12546" width="19" style="82" customWidth="1"/>
    <col min="12547" max="12547" width="20.5" style="82" customWidth="1"/>
    <col min="12548" max="12551" width="19" style="82" customWidth="1"/>
    <col min="12552" max="12800" width="6.88333333333333" style="82"/>
    <col min="12801" max="12801" width="22.8833333333333" style="82" customWidth="1"/>
    <col min="12802" max="12802" width="19" style="82" customWidth="1"/>
    <col min="12803" max="12803" width="20.5" style="82" customWidth="1"/>
    <col min="12804" max="12807" width="19" style="82" customWidth="1"/>
    <col min="12808" max="13056" width="6.88333333333333" style="82"/>
    <col min="13057" max="13057" width="22.8833333333333" style="82" customWidth="1"/>
    <col min="13058" max="13058" width="19" style="82" customWidth="1"/>
    <col min="13059" max="13059" width="20.5" style="82" customWidth="1"/>
    <col min="13060" max="13063" width="19" style="82" customWidth="1"/>
    <col min="13064" max="13312" width="6.88333333333333" style="82"/>
    <col min="13313" max="13313" width="22.8833333333333" style="82" customWidth="1"/>
    <col min="13314" max="13314" width="19" style="82" customWidth="1"/>
    <col min="13315" max="13315" width="20.5" style="82" customWidth="1"/>
    <col min="13316" max="13319" width="19" style="82" customWidth="1"/>
    <col min="13320" max="13568" width="6.88333333333333" style="82"/>
    <col min="13569" max="13569" width="22.8833333333333" style="82" customWidth="1"/>
    <col min="13570" max="13570" width="19" style="82" customWidth="1"/>
    <col min="13571" max="13571" width="20.5" style="82" customWidth="1"/>
    <col min="13572" max="13575" width="19" style="82" customWidth="1"/>
    <col min="13576" max="13824" width="6.88333333333333" style="82"/>
    <col min="13825" max="13825" width="22.8833333333333" style="82" customWidth="1"/>
    <col min="13826" max="13826" width="19" style="82" customWidth="1"/>
    <col min="13827" max="13827" width="20.5" style="82" customWidth="1"/>
    <col min="13828" max="13831" width="19" style="82" customWidth="1"/>
    <col min="13832" max="14080" width="6.88333333333333" style="82"/>
    <col min="14081" max="14081" width="22.8833333333333" style="82" customWidth="1"/>
    <col min="14082" max="14082" width="19" style="82" customWidth="1"/>
    <col min="14083" max="14083" width="20.5" style="82" customWidth="1"/>
    <col min="14084" max="14087" width="19" style="82" customWidth="1"/>
    <col min="14088" max="14336" width="6.88333333333333" style="82"/>
    <col min="14337" max="14337" width="22.8833333333333" style="82" customWidth="1"/>
    <col min="14338" max="14338" width="19" style="82" customWidth="1"/>
    <col min="14339" max="14339" width="20.5" style="82" customWidth="1"/>
    <col min="14340" max="14343" width="19" style="82" customWidth="1"/>
    <col min="14344" max="14592" width="6.88333333333333" style="82"/>
    <col min="14593" max="14593" width="22.8833333333333" style="82" customWidth="1"/>
    <col min="14594" max="14594" width="19" style="82" customWidth="1"/>
    <col min="14595" max="14595" width="20.5" style="82" customWidth="1"/>
    <col min="14596" max="14599" width="19" style="82" customWidth="1"/>
    <col min="14600" max="14848" width="6.88333333333333" style="82"/>
    <col min="14849" max="14849" width="22.8833333333333" style="82" customWidth="1"/>
    <col min="14850" max="14850" width="19" style="82" customWidth="1"/>
    <col min="14851" max="14851" width="20.5" style="82" customWidth="1"/>
    <col min="14852" max="14855" width="19" style="82" customWidth="1"/>
    <col min="14856" max="15104" width="6.88333333333333" style="82"/>
    <col min="15105" max="15105" width="22.8833333333333" style="82" customWidth="1"/>
    <col min="15106" max="15106" width="19" style="82" customWidth="1"/>
    <col min="15107" max="15107" width="20.5" style="82" customWidth="1"/>
    <col min="15108" max="15111" width="19" style="82" customWidth="1"/>
    <col min="15112" max="15360" width="6.88333333333333" style="82"/>
    <col min="15361" max="15361" width="22.8833333333333" style="82" customWidth="1"/>
    <col min="15362" max="15362" width="19" style="82" customWidth="1"/>
    <col min="15363" max="15363" width="20.5" style="82" customWidth="1"/>
    <col min="15364" max="15367" width="19" style="82" customWidth="1"/>
    <col min="15368" max="15616" width="6.88333333333333" style="82"/>
    <col min="15617" max="15617" width="22.8833333333333" style="82" customWidth="1"/>
    <col min="15618" max="15618" width="19" style="82" customWidth="1"/>
    <col min="15619" max="15619" width="20.5" style="82" customWidth="1"/>
    <col min="15620" max="15623" width="19" style="82" customWidth="1"/>
    <col min="15624" max="15872" width="6.88333333333333" style="82"/>
    <col min="15873" max="15873" width="22.8833333333333" style="82" customWidth="1"/>
    <col min="15874" max="15874" width="19" style="82" customWidth="1"/>
    <col min="15875" max="15875" width="20.5" style="82" customWidth="1"/>
    <col min="15876" max="15879" width="19" style="82" customWidth="1"/>
    <col min="15880" max="16128" width="6.88333333333333" style="82"/>
    <col min="16129" max="16129" width="22.8833333333333" style="82" customWidth="1"/>
    <col min="16130" max="16130" width="19" style="82" customWidth="1"/>
    <col min="16131" max="16131" width="20.5" style="82" customWidth="1"/>
    <col min="16132" max="16135" width="19" style="82" customWidth="1"/>
    <col min="16136" max="16384" width="6.88333333333333" style="82"/>
  </cols>
  <sheetData>
    <row r="1" s="79" customFormat="1" customHeight="1" spans="1:7">
      <c r="A1" s="2" t="s">
        <v>428</v>
      </c>
      <c r="B1" s="83"/>
      <c r="C1" s="83"/>
      <c r="D1" s="83"/>
      <c r="E1" s="83"/>
      <c r="F1" s="83"/>
      <c r="G1" s="83"/>
    </row>
    <row r="2" s="80" customFormat="1" ht="38.25" customHeight="1" spans="1:7">
      <c r="A2" s="84" t="s">
        <v>429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3"/>
      <c r="C3" s="83"/>
      <c r="D3" s="83"/>
      <c r="E3" s="83"/>
      <c r="F3" s="83"/>
      <c r="G3" s="83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347</v>
      </c>
      <c r="E6" s="91" t="s">
        <v>430</v>
      </c>
      <c r="F6" s="91" t="s">
        <v>431</v>
      </c>
      <c r="G6" s="91" t="s">
        <v>432</v>
      </c>
    </row>
    <row r="7" s="79" customFormat="1" ht="26" customHeight="1" spans="1:7">
      <c r="A7" s="92" t="s">
        <v>433</v>
      </c>
      <c r="B7" s="93">
        <f>B8</f>
        <v>377.99</v>
      </c>
      <c r="C7" s="94" t="s">
        <v>434</v>
      </c>
      <c r="D7" s="95">
        <f>E7</f>
        <v>377.99</v>
      </c>
      <c r="E7" s="95">
        <v>377.99</v>
      </c>
      <c r="F7" s="95"/>
      <c r="G7" s="95"/>
    </row>
    <row r="8" s="79" customFormat="1" ht="26" customHeight="1" spans="1:7">
      <c r="A8" s="96" t="s">
        <v>435</v>
      </c>
      <c r="B8" s="97">
        <v>377.99</v>
      </c>
      <c r="C8" s="32" t="s">
        <v>436</v>
      </c>
      <c r="D8" s="95">
        <f>E8</f>
        <v>0</v>
      </c>
      <c r="E8" s="98"/>
      <c r="F8" s="98"/>
      <c r="G8" s="98"/>
    </row>
    <row r="9" s="79" customFormat="1" ht="26" customHeight="1" spans="1:7">
      <c r="A9" s="96" t="s">
        <v>437</v>
      </c>
      <c r="B9" s="99"/>
      <c r="C9" s="32" t="s">
        <v>438</v>
      </c>
      <c r="D9" s="95">
        <f>E9</f>
        <v>343.75</v>
      </c>
      <c r="E9" s="100">
        <f>58.96+284.79</f>
        <v>343.75</v>
      </c>
      <c r="F9" s="98"/>
      <c r="G9" s="98"/>
    </row>
    <row r="10" s="79" customFormat="1" ht="26" customHeight="1" spans="1:7">
      <c r="A10" s="101" t="s">
        <v>439</v>
      </c>
      <c r="B10" s="102"/>
      <c r="C10" s="32" t="s">
        <v>440</v>
      </c>
      <c r="D10" s="95">
        <f>E10</f>
        <v>18.35</v>
      </c>
      <c r="E10" s="100">
        <v>18.35</v>
      </c>
      <c r="F10" s="98"/>
      <c r="G10" s="98"/>
    </row>
    <row r="11" s="79" customFormat="1" ht="26" customHeight="1" spans="1:7">
      <c r="A11" s="103" t="s">
        <v>441</v>
      </c>
      <c r="B11" s="104"/>
      <c r="C11" s="32" t="s">
        <v>442</v>
      </c>
      <c r="D11" s="95">
        <f>E11</f>
        <v>15.89</v>
      </c>
      <c r="E11" s="100">
        <v>15.89</v>
      </c>
      <c r="F11" s="98"/>
      <c r="G11" s="98"/>
    </row>
    <row r="12" s="79" customFormat="1" ht="26" customHeight="1" spans="1:7">
      <c r="A12" s="96" t="s">
        <v>435</v>
      </c>
      <c r="B12" s="97"/>
      <c r="C12" s="32"/>
      <c r="D12" s="98"/>
      <c r="E12" s="98"/>
      <c r="F12" s="98"/>
      <c r="G12" s="98"/>
    </row>
    <row r="13" s="79" customFormat="1" ht="26" customHeight="1" spans="1:7">
      <c r="A13" s="96" t="s">
        <v>437</v>
      </c>
      <c r="B13" s="99"/>
      <c r="C13" s="32"/>
      <c r="D13" s="98"/>
      <c r="E13" s="98"/>
      <c r="F13" s="98"/>
      <c r="G13" s="98"/>
    </row>
    <row r="14" s="79" customFormat="1" ht="26" customHeight="1" spans="1:13">
      <c r="A14" s="96" t="s">
        <v>439</v>
      </c>
      <c r="B14" s="102"/>
      <c r="C14" s="177" t="s">
        <v>443</v>
      </c>
      <c r="D14" s="98"/>
      <c r="E14" s="98"/>
      <c r="F14" s="98"/>
      <c r="G14" s="98"/>
      <c r="M14" s="117"/>
    </row>
    <row r="15" s="79" customFormat="1" ht="26" customHeight="1" spans="1:7">
      <c r="A15" s="105"/>
      <c r="B15" s="106"/>
      <c r="C15" s="107" t="s">
        <v>444</v>
      </c>
      <c r="D15" s="108"/>
      <c r="E15" s="108"/>
      <c r="F15" s="108"/>
      <c r="G15" s="108"/>
    </row>
    <row r="16" s="79" customFormat="1" ht="26" customHeight="1" spans="1:7">
      <c r="A16" s="105"/>
      <c r="B16" s="106"/>
      <c r="C16" s="109"/>
      <c r="D16" s="110">
        <f>E16+F16+G16</f>
        <v>0</v>
      </c>
      <c r="E16" s="111">
        <f>B8+B12-E7</f>
        <v>0</v>
      </c>
      <c r="F16" s="111">
        <f>B9+B13-F7</f>
        <v>0</v>
      </c>
      <c r="G16" s="111">
        <f>B10+B14-G7</f>
        <v>0</v>
      </c>
    </row>
    <row r="17" s="79" customFormat="1" ht="26" customHeight="1" spans="1:7">
      <c r="A17" s="112"/>
      <c r="B17" s="113"/>
      <c r="C17" s="113"/>
      <c r="D17" s="111"/>
      <c r="E17" s="111"/>
      <c r="F17" s="111"/>
      <c r="G17" s="114"/>
    </row>
    <row r="18" s="79" customFormat="1" ht="26" customHeight="1" spans="1:7">
      <c r="A18" s="115" t="s">
        <v>342</v>
      </c>
      <c r="B18" s="116">
        <f>B7</f>
        <v>377.99</v>
      </c>
      <c r="C18" s="116" t="s">
        <v>343</v>
      </c>
      <c r="D18" s="116">
        <f>SUM(D7+D16)</f>
        <v>377.99</v>
      </c>
      <c r="E18" s="116">
        <f>SUM(E7+E16)</f>
        <v>377.99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workbookViewId="0">
      <selection activeCell="D7" sqref="D7:F7"/>
    </sheetView>
  </sheetViews>
  <sheetFormatPr defaultColWidth="6.88333333333333" defaultRowHeight="12.75" customHeight="1" outlineLevelCol="5"/>
  <cols>
    <col min="1" max="1" width="16.6666666666667" style="16" customWidth="1"/>
    <col min="2" max="2" width="30.375" style="16" customWidth="1"/>
    <col min="3" max="3" width="23.6666666666667" style="34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1" width="6.88333333333333" style="16"/>
    <col min="252" max="252" width="23.6333333333333" style="16" customWidth="1"/>
    <col min="253" max="253" width="44.6333333333333" style="16" customWidth="1"/>
    <col min="254" max="254" width="16.5" style="16" customWidth="1"/>
    <col min="255" max="257" width="13.6333333333333" style="16" customWidth="1"/>
    <col min="258" max="507" width="6.88333333333333" style="16"/>
    <col min="508" max="508" width="23.6333333333333" style="16" customWidth="1"/>
    <col min="509" max="509" width="44.6333333333333" style="16" customWidth="1"/>
    <col min="510" max="510" width="16.5" style="16" customWidth="1"/>
    <col min="511" max="513" width="13.6333333333333" style="16" customWidth="1"/>
    <col min="514" max="763" width="6.88333333333333" style="16"/>
    <col min="764" max="764" width="23.6333333333333" style="16" customWidth="1"/>
    <col min="765" max="765" width="44.6333333333333" style="16" customWidth="1"/>
    <col min="766" max="766" width="16.5" style="16" customWidth="1"/>
    <col min="767" max="769" width="13.6333333333333" style="16" customWidth="1"/>
    <col min="770" max="1019" width="6.88333333333333" style="16"/>
    <col min="1020" max="1020" width="23.6333333333333" style="16" customWidth="1"/>
    <col min="1021" max="1021" width="44.6333333333333" style="16" customWidth="1"/>
    <col min="1022" max="1022" width="16.5" style="16" customWidth="1"/>
    <col min="1023" max="1025" width="13.6333333333333" style="16" customWidth="1"/>
    <col min="1026" max="1275" width="6.88333333333333" style="16"/>
    <col min="1276" max="1276" width="23.6333333333333" style="16" customWidth="1"/>
    <col min="1277" max="1277" width="44.6333333333333" style="16" customWidth="1"/>
    <col min="1278" max="1278" width="16.5" style="16" customWidth="1"/>
    <col min="1279" max="1281" width="13.6333333333333" style="16" customWidth="1"/>
    <col min="1282" max="1531" width="6.88333333333333" style="16"/>
    <col min="1532" max="1532" width="23.6333333333333" style="16" customWidth="1"/>
    <col min="1533" max="1533" width="44.6333333333333" style="16" customWidth="1"/>
    <col min="1534" max="1534" width="16.5" style="16" customWidth="1"/>
    <col min="1535" max="1537" width="13.6333333333333" style="16" customWidth="1"/>
    <col min="1538" max="1787" width="6.88333333333333" style="16"/>
    <col min="1788" max="1788" width="23.6333333333333" style="16" customWidth="1"/>
    <col min="1789" max="1789" width="44.6333333333333" style="16" customWidth="1"/>
    <col min="1790" max="1790" width="16.5" style="16" customWidth="1"/>
    <col min="1791" max="1793" width="13.6333333333333" style="16" customWidth="1"/>
    <col min="1794" max="2043" width="6.88333333333333" style="16"/>
    <col min="2044" max="2044" width="23.6333333333333" style="16" customWidth="1"/>
    <col min="2045" max="2045" width="44.6333333333333" style="16" customWidth="1"/>
    <col min="2046" max="2046" width="16.5" style="16" customWidth="1"/>
    <col min="2047" max="2049" width="13.6333333333333" style="16" customWidth="1"/>
    <col min="2050" max="2299" width="6.88333333333333" style="16"/>
    <col min="2300" max="2300" width="23.6333333333333" style="16" customWidth="1"/>
    <col min="2301" max="2301" width="44.6333333333333" style="16" customWidth="1"/>
    <col min="2302" max="2302" width="16.5" style="16" customWidth="1"/>
    <col min="2303" max="2305" width="13.6333333333333" style="16" customWidth="1"/>
    <col min="2306" max="2555" width="6.88333333333333" style="16"/>
    <col min="2556" max="2556" width="23.6333333333333" style="16" customWidth="1"/>
    <col min="2557" max="2557" width="44.6333333333333" style="16" customWidth="1"/>
    <col min="2558" max="2558" width="16.5" style="16" customWidth="1"/>
    <col min="2559" max="2561" width="13.6333333333333" style="16" customWidth="1"/>
    <col min="2562" max="2811" width="6.88333333333333" style="16"/>
    <col min="2812" max="2812" width="23.6333333333333" style="16" customWidth="1"/>
    <col min="2813" max="2813" width="44.6333333333333" style="16" customWidth="1"/>
    <col min="2814" max="2814" width="16.5" style="16" customWidth="1"/>
    <col min="2815" max="2817" width="13.6333333333333" style="16" customWidth="1"/>
    <col min="2818" max="3067" width="6.88333333333333" style="16"/>
    <col min="3068" max="3068" width="23.6333333333333" style="16" customWidth="1"/>
    <col min="3069" max="3069" width="44.6333333333333" style="16" customWidth="1"/>
    <col min="3070" max="3070" width="16.5" style="16" customWidth="1"/>
    <col min="3071" max="3073" width="13.6333333333333" style="16" customWidth="1"/>
    <col min="3074" max="3323" width="6.88333333333333" style="16"/>
    <col min="3324" max="3324" width="23.6333333333333" style="16" customWidth="1"/>
    <col min="3325" max="3325" width="44.6333333333333" style="16" customWidth="1"/>
    <col min="3326" max="3326" width="16.5" style="16" customWidth="1"/>
    <col min="3327" max="3329" width="13.6333333333333" style="16" customWidth="1"/>
    <col min="3330" max="3579" width="6.88333333333333" style="16"/>
    <col min="3580" max="3580" width="23.6333333333333" style="16" customWidth="1"/>
    <col min="3581" max="3581" width="44.6333333333333" style="16" customWidth="1"/>
    <col min="3582" max="3582" width="16.5" style="16" customWidth="1"/>
    <col min="3583" max="3585" width="13.6333333333333" style="16" customWidth="1"/>
    <col min="3586" max="3835" width="6.88333333333333" style="16"/>
    <col min="3836" max="3836" width="23.6333333333333" style="16" customWidth="1"/>
    <col min="3837" max="3837" width="44.6333333333333" style="16" customWidth="1"/>
    <col min="3838" max="3838" width="16.5" style="16" customWidth="1"/>
    <col min="3839" max="3841" width="13.6333333333333" style="16" customWidth="1"/>
    <col min="3842" max="4091" width="6.88333333333333" style="16"/>
    <col min="4092" max="4092" width="23.6333333333333" style="16" customWidth="1"/>
    <col min="4093" max="4093" width="44.6333333333333" style="16" customWidth="1"/>
    <col min="4094" max="4094" width="16.5" style="16" customWidth="1"/>
    <col min="4095" max="4097" width="13.6333333333333" style="16" customWidth="1"/>
    <col min="4098" max="4347" width="6.88333333333333" style="16"/>
    <col min="4348" max="4348" width="23.6333333333333" style="16" customWidth="1"/>
    <col min="4349" max="4349" width="44.6333333333333" style="16" customWidth="1"/>
    <col min="4350" max="4350" width="16.5" style="16" customWidth="1"/>
    <col min="4351" max="4353" width="13.6333333333333" style="16" customWidth="1"/>
    <col min="4354" max="4603" width="6.88333333333333" style="16"/>
    <col min="4604" max="4604" width="23.6333333333333" style="16" customWidth="1"/>
    <col min="4605" max="4605" width="44.6333333333333" style="16" customWidth="1"/>
    <col min="4606" max="4606" width="16.5" style="16" customWidth="1"/>
    <col min="4607" max="4609" width="13.6333333333333" style="16" customWidth="1"/>
    <col min="4610" max="4859" width="6.88333333333333" style="16"/>
    <col min="4860" max="4860" width="23.6333333333333" style="16" customWidth="1"/>
    <col min="4861" max="4861" width="44.6333333333333" style="16" customWidth="1"/>
    <col min="4862" max="4862" width="16.5" style="16" customWidth="1"/>
    <col min="4863" max="4865" width="13.6333333333333" style="16" customWidth="1"/>
    <col min="4866" max="5115" width="6.88333333333333" style="16"/>
    <col min="5116" max="5116" width="23.6333333333333" style="16" customWidth="1"/>
    <col min="5117" max="5117" width="44.6333333333333" style="16" customWidth="1"/>
    <col min="5118" max="5118" width="16.5" style="16" customWidth="1"/>
    <col min="5119" max="5121" width="13.6333333333333" style="16" customWidth="1"/>
    <col min="5122" max="5371" width="6.88333333333333" style="16"/>
    <col min="5372" max="5372" width="23.6333333333333" style="16" customWidth="1"/>
    <col min="5373" max="5373" width="44.6333333333333" style="16" customWidth="1"/>
    <col min="5374" max="5374" width="16.5" style="16" customWidth="1"/>
    <col min="5375" max="5377" width="13.6333333333333" style="16" customWidth="1"/>
    <col min="5378" max="5627" width="6.88333333333333" style="16"/>
    <col min="5628" max="5628" width="23.6333333333333" style="16" customWidth="1"/>
    <col min="5629" max="5629" width="44.6333333333333" style="16" customWidth="1"/>
    <col min="5630" max="5630" width="16.5" style="16" customWidth="1"/>
    <col min="5631" max="5633" width="13.6333333333333" style="16" customWidth="1"/>
    <col min="5634" max="5883" width="6.88333333333333" style="16"/>
    <col min="5884" max="5884" width="23.6333333333333" style="16" customWidth="1"/>
    <col min="5885" max="5885" width="44.6333333333333" style="16" customWidth="1"/>
    <col min="5886" max="5886" width="16.5" style="16" customWidth="1"/>
    <col min="5887" max="5889" width="13.6333333333333" style="16" customWidth="1"/>
    <col min="5890" max="6139" width="6.88333333333333" style="16"/>
    <col min="6140" max="6140" width="23.6333333333333" style="16" customWidth="1"/>
    <col min="6141" max="6141" width="44.6333333333333" style="16" customWidth="1"/>
    <col min="6142" max="6142" width="16.5" style="16" customWidth="1"/>
    <col min="6143" max="6145" width="13.6333333333333" style="16" customWidth="1"/>
    <col min="6146" max="6395" width="6.88333333333333" style="16"/>
    <col min="6396" max="6396" width="23.6333333333333" style="16" customWidth="1"/>
    <col min="6397" max="6397" width="44.6333333333333" style="16" customWidth="1"/>
    <col min="6398" max="6398" width="16.5" style="16" customWidth="1"/>
    <col min="6399" max="6401" width="13.6333333333333" style="16" customWidth="1"/>
    <col min="6402" max="6651" width="6.88333333333333" style="16"/>
    <col min="6652" max="6652" width="23.6333333333333" style="16" customWidth="1"/>
    <col min="6653" max="6653" width="44.6333333333333" style="16" customWidth="1"/>
    <col min="6654" max="6654" width="16.5" style="16" customWidth="1"/>
    <col min="6655" max="6657" width="13.6333333333333" style="16" customWidth="1"/>
    <col min="6658" max="6907" width="6.88333333333333" style="16"/>
    <col min="6908" max="6908" width="23.6333333333333" style="16" customWidth="1"/>
    <col min="6909" max="6909" width="44.6333333333333" style="16" customWidth="1"/>
    <col min="6910" max="6910" width="16.5" style="16" customWidth="1"/>
    <col min="6911" max="6913" width="13.6333333333333" style="16" customWidth="1"/>
    <col min="6914" max="7163" width="6.88333333333333" style="16"/>
    <col min="7164" max="7164" width="23.6333333333333" style="16" customWidth="1"/>
    <col min="7165" max="7165" width="44.6333333333333" style="16" customWidth="1"/>
    <col min="7166" max="7166" width="16.5" style="16" customWidth="1"/>
    <col min="7167" max="7169" width="13.6333333333333" style="16" customWidth="1"/>
    <col min="7170" max="7419" width="6.88333333333333" style="16"/>
    <col min="7420" max="7420" width="23.6333333333333" style="16" customWidth="1"/>
    <col min="7421" max="7421" width="44.6333333333333" style="16" customWidth="1"/>
    <col min="7422" max="7422" width="16.5" style="16" customWidth="1"/>
    <col min="7423" max="7425" width="13.6333333333333" style="16" customWidth="1"/>
    <col min="7426" max="7675" width="6.88333333333333" style="16"/>
    <col min="7676" max="7676" width="23.6333333333333" style="16" customWidth="1"/>
    <col min="7677" max="7677" width="44.6333333333333" style="16" customWidth="1"/>
    <col min="7678" max="7678" width="16.5" style="16" customWidth="1"/>
    <col min="7679" max="7681" width="13.6333333333333" style="16" customWidth="1"/>
    <col min="7682" max="7931" width="6.88333333333333" style="16"/>
    <col min="7932" max="7932" width="23.6333333333333" style="16" customWidth="1"/>
    <col min="7933" max="7933" width="44.6333333333333" style="16" customWidth="1"/>
    <col min="7934" max="7934" width="16.5" style="16" customWidth="1"/>
    <col min="7935" max="7937" width="13.6333333333333" style="16" customWidth="1"/>
    <col min="7938" max="8187" width="6.88333333333333" style="16"/>
    <col min="8188" max="8188" width="23.6333333333333" style="16" customWidth="1"/>
    <col min="8189" max="8189" width="44.6333333333333" style="16" customWidth="1"/>
    <col min="8190" max="8190" width="16.5" style="16" customWidth="1"/>
    <col min="8191" max="8193" width="13.6333333333333" style="16" customWidth="1"/>
    <col min="8194" max="8443" width="6.88333333333333" style="16"/>
    <col min="8444" max="8444" width="23.6333333333333" style="16" customWidth="1"/>
    <col min="8445" max="8445" width="44.6333333333333" style="16" customWidth="1"/>
    <col min="8446" max="8446" width="16.5" style="16" customWidth="1"/>
    <col min="8447" max="8449" width="13.6333333333333" style="16" customWidth="1"/>
    <col min="8450" max="8699" width="6.88333333333333" style="16"/>
    <col min="8700" max="8700" width="23.6333333333333" style="16" customWidth="1"/>
    <col min="8701" max="8701" width="44.6333333333333" style="16" customWidth="1"/>
    <col min="8702" max="8702" width="16.5" style="16" customWidth="1"/>
    <col min="8703" max="8705" width="13.6333333333333" style="16" customWidth="1"/>
    <col min="8706" max="8955" width="6.88333333333333" style="16"/>
    <col min="8956" max="8956" width="23.6333333333333" style="16" customWidth="1"/>
    <col min="8957" max="8957" width="44.6333333333333" style="16" customWidth="1"/>
    <col min="8958" max="8958" width="16.5" style="16" customWidth="1"/>
    <col min="8959" max="8961" width="13.6333333333333" style="16" customWidth="1"/>
    <col min="8962" max="9211" width="6.88333333333333" style="16"/>
    <col min="9212" max="9212" width="23.6333333333333" style="16" customWidth="1"/>
    <col min="9213" max="9213" width="44.6333333333333" style="16" customWidth="1"/>
    <col min="9214" max="9214" width="16.5" style="16" customWidth="1"/>
    <col min="9215" max="9217" width="13.6333333333333" style="16" customWidth="1"/>
    <col min="9218" max="9467" width="6.88333333333333" style="16"/>
    <col min="9468" max="9468" width="23.6333333333333" style="16" customWidth="1"/>
    <col min="9469" max="9469" width="44.6333333333333" style="16" customWidth="1"/>
    <col min="9470" max="9470" width="16.5" style="16" customWidth="1"/>
    <col min="9471" max="9473" width="13.6333333333333" style="16" customWidth="1"/>
    <col min="9474" max="9723" width="6.88333333333333" style="16"/>
    <col min="9724" max="9724" width="23.6333333333333" style="16" customWidth="1"/>
    <col min="9725" max="9725" width="44.6333333333333" style="16" customWidth="1"/>
    <col min="9726" max="9726" width="16.5" style="16" customWidth="1"/>
    <col min="9727" max="9729" width="13.6333333333333" style="16" customWidth="1"/>
    <col min="9730" max="9979" width="6.88333333333333" style="16"/>
    <col min="9980" max="9980" width="23.6333333333333" style="16" customWidth="1"/>
    <col min="9981" max="9981" width="44.6333333333333" style="16" customWidth="1"/>
    <col min="9982" max="9982" width="16.5" style="16" customWidth="1"/>
    <col min="9983" max="9985" width="13.6333333333333" style="16" customWidth="1"/>
    <col min="9986" max="10235" width="6.88333333333333" style="16"/>
    <col min="10236" max="10236" width="23.6333333333333" style="16" customWidth="1"/>
    <col min="10237" max="10237" width="44.6333333333333" style="16" customWidth="1"/>
    <col min="10238" max="10238" width="16.5" style="16" customWidth="1"/>
    <col min="10239" max="10241" width="13.6333333333333" style="16" customWidth="1"/>
    <col min="10242" max="10491" width="6.88333333333333" style="16"/>
    <col min="10492" max="10492" width="23.6333333333333" style="16" customWidth="1"/>
    <col min="10493" max="10493" width="44.6333333333333" style="16" customWidth="1"/>
    <col min="10494" max="10494" width="16.5" style="16" customWidth="1"/>
    <col min="10495" max="10497" width="13.6333333333333" style="16" customWidth="1"/>
    <col min="10498" max="10747" width="6.88333333333333" style="16"/>
    <col min="10748" max="10748" width="23.6333333333333" style="16" customWidth="1"/>
    <col min="10749" max="10749" width="44.6333333333333" style="16" customWidth="1"/>
    <col min="10750" max="10750" width="16.5" style="16" customWidth="1"/>
    <col min="10751" max="10753" width="13.6333333333333" style="16" customWidth="1"/>
    <col min="10754" max="11003" width="6.88333333333333" style="16"/>
    <col min="11004" max="11004" width="23.6333333333333" style="16" customWidth="1"/>
    <col min="11005" max="11005" width="44.6333333333333" style="16" customWidth="1"/>
    <col min="11006" max="11006" width="16.5" style="16" customWidth="1"/>
    <col min="11007" max="11009" width="13.6333333333333" style="16" customWidth="1"/>
    <col min="11010" max="11259" width="6.88333333333333" style="16"/>
    <col min="11260" max="11260" width="23.6333333333333" style="16" customWidth="1"/>
    <col min="11261" max="11261" width="44.6333333333333" style="16" customWidth="1"/>
    <col min="11262" max="11262" width="16.5" style="16" customWidth="1"/>
    <col min="11263" max="11265" width="13.6333333333333" style="16" customWidth="1"/>
    <col min="11266" max="11515" width="6.88333333333333" style="16"/>
    <col min="11516" max="11516" width="23.6333333333333" style="16" customWidth="1"/>
    <col min="11517" max="11517" width="44.6333333333333" style="16" customWidth="1"/>
    <col min="11518" max="11518" width="16.5" style="16" customWidth="1"/>
    <col min="11519" max="11521" width="13.6333333333333" style="16" customWidth="1"/>
    <col min="11522" max="11771" width="6.88333333333333" style="16"/>
    <col min="11772" max="11772" width="23.6333333333333" style="16" customWidth="1"/>
    <col min="11773" max="11773" width="44.6333333333333" style="16" customWidth="1"/>
    <col min="11774" max="11774" width="16.5" style="16" customWidth="1"/>
    <col min="11775" max="11777" width="13.6333333333333" style="16" customWidth="1"/>
    <col min="11778" max="12027" width="6.88333333333333" style="16"/>
    <col min="12028" max="12028" width="23.6333333333333" style="16" customWidth="1"/>
    <col min="12029" max="12029" width="44.6333333333333" style="16" customWidth="1"/>
    <col min="12030" max="12030" width="16.5" style="16" customWidth="1"/>
    <col min="12031" max="12033" width="13.6333333333333" style="16" customWidth="1"/>
    <col min="12034" max="12283" width="6.88333333333333" style="16"/>
    <col min="12284" max="12284" width="23.6333333333333" style="16" customWidth="1"/>
    <col min="12285" max="12285" width="44.6333333333333" style="16" customWidth="1"/>
    <col min="12286" max="12286" width="16.5" style="16" customWidth="1"/>
    <col min="12287" max="12289" width="13.6333333333333" style="16" customWidth="1"/>
    <col min="12290" max="12539" width="6.88333333333333" style="16"/>
    <col min="12540" max="12540" width="23.6333333333333" style="16" customWidth="1"/>
    <col min="12541" max="12541" width="44.6333333333333" style="16" customWidth="1"/>
    <col min="12542" max="12542" width="16.5" style="16" customWidth="1"/>
    <col min="12543" max="12545" width="13.6333333333333" style="16" customWidth="1"/>
    <col min="12546" max="12795" width="6.88333333333333" style="16"/>
    <col min="12796" max="12796" width="23.6333333333333" style="16" customWidth="1"/>
    <col min="12797" max="12797" width="44.6333333333333" style="16" customWidth="1"/>
    <col min="12798" max="12798" width="16.5" style="16" customWidth="1"/>
    <col min="12799" max="12801" width="13.6333333333333" style="16" customWidth="1"/>
    <col min="12802" max="13051" width="6.88333333333333" style="16"/>
    <col min="13052" max="13052" width="23.6333333333333" style="16" customWidth="1"/>
    <col min="13053" max="13053" width="44.6333333333333" style="16" customWidth="1"/>
    <col min="13054" max="13054" width="16.5" style="16" customWidth="1"/>
    <col min="13055" max="13057" width="13.6333333333333" style="16" customWidth="1"/>
    <col min="13058" max="13307" width="6.88333333333333" style="16"/>
    <col min="13308" max="13308" width="23.6333333333333" style="16" customWidth="1"/>
    <col min="13309" max="13309" width="44.6333333333333" style="16" customWidth="1"/>
    <col min="13310" max="13310" width="16.5" style="16" customWidth="1"/>
    <col min="13311" max="13313" width="13.6333333333333" style="16" customWidth="1"/>
    <col min="13314" max="13563" width="6.88333333333333" style="16"/>
    <col min="13564" max="13564" width="23.6333333333333" style="16" customWidth="1"/>
    <col min="13565" max="13565" width="44.6333333333333" style="16" customWidth="1"/>
    <col min="13566" max="13566" width="16.5" style="16" customWidth="1"/>
    <col min="13567" max="13569" width="13.6333333333333" style="16" customWidth="1"/>
    <col min="13570" max="13819" width="6.88333333333333" style="16"/>
    <col min="13820" max="13820" width="23.6333333333333" style="16" customWidth="1"/>
    <col min="13821" max="13821" width="44.6333333333333" style="16" customWidth="1"/>
    <col min="13822" max="13822" width="16.5" style="16" customWidth="1"/>
    <col min="13823" max="13825" width="13.6333333333333" style="16" customWidth="1"/>
    <col min="13826" max="14075" width="6.88333333333333" style="16"/>
    <col min="14076" max="14076" width="23.6333333333333" style="16" customWidth="1"/>
    <col min="14077" max="14077" width="44.6333333333333" style="16" customWidth="1"/>
    <col min="14078" max="14078" width="16.5" style="16" customWidth="1"/>
    <col min="14079" max="14081" width="13.6333333333333" style="16" customWidth="1"/>
    <col min="14082" max="14331" width="6.88333333333333" style="16"/>
    <col min="14332" max="14332" width="23.6333333333333" style="16" customWidth="1"/>
    <col min="14333" max="14333" width="44.6333333333333" style="16" customWidth="1"/>
    <col min="14334" max="14334" width="16.5" style="16" customWidth="1"/>
    <col min="14335" max="14337" width="13.6333333333333" style="16" customWidth="1"/>
    <col min="14338" max="14587" width="6.88333333333333" style="16"/>
    <col min="14588" max="14588" width="23.6333333333333" style="16" customWidth="1"/>
    <col min="14589" max="14589" width="44.6333333333333" style="16" customWidth="1"/>
    <col min="14590" max="14590" width="16.5" style="16" customWidth="1"/>
    <col min="14591" max="14593" width="13.6333333333333" style="16" customWidth="1"/>
    <col min="14594" max="14843" width="6.88333333333333" style="16"/>
    <col min="14844" max="14844" width="23.6333333333333" style="16" customWidth="1"/>
    <col min="14845" max="14845" width="44.6333333333333" style="16" customWidth="1"/>
    <col min="14846" max="14846" width="16.5" style="16" customWidth="1"/>
    <col min="14847" max="14849" width="13.6333333333333" style="16" customWidth="1"/>
    <col min="14850" max="15099" width="6.88333333333333" style="16"/>
    <col min="15100" max="15100" width="23.6333333333333" style="16" customWidth="1"/>
    <col min="15101" max="15101" width="44.6333333333333" style="16" customWidth="1"/>
    <col min="15102" max="15102" width="16.5" style="16" customWidth="1"/>
    <col min="15103" max="15105" width="13.6333333333333" style="16" customWidth="1"/>
    <col min="15106" max="15355" width="6.88333333333333" style="16"/>
    <col min="15356" max="15356" width="23.6333333333333" style="16" customWidth="1"/>
    <col min="15357" max="15357" width="44.6333333333333" style="16" customWidth="1"/>
    <col min="15358" max="15358" width="16.5" style="16" customWidth="1"/>
    <col min="15359" max="15361" width="13.6333333333333" style="16" customWidth="1"/>
    <col min="15362" max="15611" width="6.88333333333333" style="16"/>
    <col min="15612" max="15612" width="23.6333333333333" style="16" customWidth="1"/>
    <col min="15613" max="15613" width="44.6333333333333" style="16" customWidth="1"/>
    <col min="15614" max="15614" width="16.5" style="16" customWidth="1"/>
    <col min="15615" max="15617" width="13.6333333333333" style="16" customWidth="1"/>
    <col min="15618" max="15867" width="6.88333333333333" style="16"/>
    <col min="15868" max="15868" width="23.6333333333333" style="16" customWidth="1"/>
    <col min="15869" max="15869" width="44.6333333333333" style="16" customWidth="1"/>
    <col min="15870" max="15870" width="16.5" style="16" customWidth="1"/>
    <col min="15871" max="15873" width="13.6333333333333" style="16" customWidth="1"/>
    <col min="15874" max="16123" width="6.88333333333333" style="16"/>
    <col min="16124" max="16124" width="23.6333333333333" style="16" customWidth="1"/>
    <col min="16125" max="16125" width="44.6333333333333" style="16" customWidth="1"/>
    <col min="16126" max="16126" width="16.5" style="16" customWidth="1"/>
    <col min="16127" max="16129" width="13.6333333333333" style="16" customWidth="1"/>
    <col min="16130" max="16384" width="6.88333333333333" style="16"/>
  </cols>
  <sheetData>
    <row r="1" ht="20.1" customHeight="1" spans="1:1">
      <c r="A1" s="17" t="s">
        <v>445</v>
      </c>
    </row>
    <row r="2" s="56" customFormat="1" ht="36" customHeight="1" spans="1:6">
      <c r="A2" s="58" t="s">
        <v>446</v>
      </c>
      <c r="B2" s="72"/>
      <c r="C2" s="73"/>
      <c r="D2" s="72"/>
      <c r="E2" s="72"/>
      <c r="F2" s="72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4" t="s">
        <v>313</v>
      </c>
    </row>
    <row r="5" ht="30" customHeight="1" spans="1:6">
      <c r="A5" s="41" t="s">
        <v>346</v>
      </c>
      <c r="B5" s="41"/>
      <c r="C5" s="75" t="s">
        <v>447</v>
      </c>
      <c r="D5" s="41" t="s">
        <v>448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449</v>
      </c>
      <c r="E6" s="43" t="s">
        <v>395</v>
      </c>
      <c r="F6" s="43" t="s">
        <v>396</v>
      </c>
    </row>
    <row r="7" ht="30" customHeight="1" spans="1:6">
      <c r="A7" s="53" t="s">
        <v>347</v>
      </c>
      <c r="B7" s="44"/>
      <c r="C7" s="76">
        <v>435.24</v>
      </c>
      <c r="D7" s="77">
        <f>D11+D20+D25</f>
        <v>377.99</v>
      </c>
      <c r="E7" s="77">
        <f>E11+E20+E25</f>
        <v>262.44</v>
      </c>
      <c r="F7" s="77">
        <f>F11+F20+F25</f>
        <v>115.55</v>
      </c>
    </row>
    <row r="8" ht="30" customHeight="1" spans="1:6">
      <c r="A8" s="32" t="s">
        <v>450</v>
      </c>
      <c r="B8" s="32" t="s">
        <v>451</v>
      </c>
      <c r="C8" s="78">
        <v>1.21</v>
      </c>
      <c r="D8" s="77"/>
      <c r="E8" s="77"/>
      <c r="F8" s="77"/>
    </row>
    <row r="9" ht="30" customHeight="1" spans="1:6">
      <c r="A9" s="32" t="s">
        <v>452</v>
      </c>
      <c r="B9" s="32" t="s">
        <v>453</v>
      </c>
      <c r="C9" s="78">
        <v>1.21</v>
      </c>
      <c r="D9" s="77"/>
      <c r="E9" s="77"/>
      <c r="F9" s="77"/>
    </row>
    <row r="10" ht="30" customHeight="1" spans="1:6">
      <c r="A10" s="32" t="s">
        <v>454</v>
      </c>
      <c r="B10" s="32" t="s">
        <v>455</v>
      </c>
      <c r="C10" s="78">
        <v>1.21</v>
      </c>
      <c r="D10" s="77"/>
      <c r="E10" s="77"/>
      <c r="F10" s="77"/>
    </row>
    <row r="11" ht="30" customHeight="1" spans="1:6">
      <c r="A11" s="32" t="s">
        <v>359</v>
      </c>
      <c r="B11" s="32" t="s">
        <v>360</v>
      </c>
      <c r="C11" s="78">
        <v>397.86</v>
      </c>
      <c r="D11" s="77">
        <f>E11+F11</f>
        <v>343.75</v>
      </c>
      <c r="E11" s="77">
        <v>228.2</v>
      </c>
      <c r="F11" s="77">
        <f>F12+F18</f>
        <v>115.55</v>
      </c>
    </row>
    <row r="12" ht="30" customHeight="1" spans="1:6">
      <c r="A12" s="32" t="s">
        <v>456</v>
      </c>
      <c r="B12" s="32" t="s">
        <v>457</v>
      </c>
      <c r="C12" s="78">
        <v>168.48</v>
      </c>
      <c r="D12" s="77">
        <v>170</v>
      </c>
      <c r="E12" s="77">
        <v>168.91</v>
      </c>
      <c r="F12" s="77">
        <v>1.09</v>
      </c>
    </row>
    <row r="13" ht="30" customHeight="1" spans="1:6">
      <c r="A13" s="32" t="s">
        <v>458</v>
      </c>
      <c r="B13" s="32" t="s">
        <v>459</v>
      </c>
      <c r="C13" s="78">
        <v>168.48</v>
      </c>
      <c r="D13" s="77">
        <v>170</v>
      </c>
      <c r="E13" s="77">
        <v>168.91</v>
      </c>
      <c r="F13" s="77">
        <v>1.09</v>
      </c>
    </row>
    <row r="14" ht="30" customHeight="1" spans="1:6">
      <c r="A14" s="32" t="s">
        <v>460</v>
      </c>
      <c r="B14" s="32" t="s">
        <v>461</v>
      </c>
      <c r="C14" s="78">
        <v>60.98</v>
      </c>
      <c r="D14" s="77">
        <v>59.29</v>
      </c>
      <c r="E14" s="77">
        <v>59.29</v>
      </c>
      <c r="F14" s="77"/>
    </row>
    <row r="15" ht="30" customHeight="1" spans="1:6">
      <c r="A15" s="32" t="s">
        <v>462</v>
      </c>
      <c r="B15" s="32" t="s">
        <v>463</v>
      </c>
      <c r="C15" s="78">
        <v>19.52</v>
      </c>
      <c r="D15" s="77">
        <v>18.33</v>
      </c>
      <c r="E15" s="77">
        <v>18.33</v>
      </c>
      <c r="F15" s="77"/>
    </row>
    <row r="16" ht="30" customHeight="1" spans="1:6">
      <c r="A16" s="32" t="s">
        <v>464</v>
      </c>
      <c r="B16" s="32" t="s">
        <v>465</v>
      </c>
      <c r="C16" s="78">
        <v>9.75</v>
      </c>
      <c r="D16" s="77">
        <v>9.16</v>
      </c>
      <c r="E16" s="77">
        <v>9.16</v>
      </c>
      <c r="F16" s="77"/>
    </row>
    <row r="17" ht="30" customHeight="1" spans="1:6">
      <c r="A17" s="32" t="s">
        <v>466</v>
      </c>
      <c r="B17" s="32" t="s">
        <v>467</v>
      </c>
      <c r="C17" s="78">
        <v>31.71</v>
      </c>
      <c r="D17" s="77">
        <v>31.8</v>
      </c>
      <c r="E17" s="77">
        <v>31.8</v>
      </c>
      <c r="F17" s="77"/>
    </row>
    <row r="18" ht="30" customHeight="1" spans="1:6">
      <c r="A18" s="32" t="s">
        <v>468</v>
      </c>
      <c r="B18" s="32" t="s">
        <v>469</v>
      </c>
      <c r="C18" s="78">
        <v>168.4</v>
      </c>
      <c r="D18" s="77">
        <f>F18</f>
        <v>114.46</v>
      </c>
      <c r="E18" s="77"/>
      <c r="F18" s="77">
        <f>58.96+55.5</f>
        <v>114.46</v>
      </c>
    </row>
    <row r="19" ht="30" customHeight="1" spans="1:6">
      <c r="A19" s="32" t="s">
        <v>470</v>
      </c>
      <c r="B19" s="32" t="s">
        <v>471</v>
      </c>
      <c r="C19" s="78">
        <v>168.4</v>
      </c>
      <c r="D19" s="77">
        <v>114.46</v>
      </c>
      <c r="E19" s="77"/>
      <c r="F19" s="77">
        <f>58.96+55.5</f>
        <v>114.46</v>
      </c>
    </row>
    <row r="20" ht="30" customHeight="1" spans="1:6">
      <c r="A20" s="32" t="s">
        <v>377</v>
      </c>
      <c r="B20" s="32" t="s">
        <v>378</v>
      </c>
      <c r="C20" s="78">
        <v>19.25</v>
      </c>
      <c r="D20" s="77">
        <v>18.35</v>
      </c>
      <c r="E20" s="77">
        <v>18.35</v>
      </c>
      <c r="F20" s="77"/>
    </row>
    <row r="21" ht="30" customHeight="1" spans="1:6">
      <c r="A21" s="32" t="s">
        <v>472</v>
      </c>
      <c r="B21" s="32" t="s">
        <v>473</v>
      </c>
      <c r="C21" s="78">
        <v>19.25</v>
      </c>
      <c r="D21" s="77">
        <v>18.35</v>
      </c>
      <c r="E21" s="77">
        <v>18.35</v>
      </c>
      <c r="F21" s="77"/>
    </row>
    <row r="22" ht="30" customHeight="1" spans="1:6">
      <c r="A22" s="32" t="s">
        <v>474</v>
      </c>
      <c r="B22" s="32" t="s">
        <v>475</v>
      </c>
      <c r="C22" s="78">
        <v>12.2</v>
      </c>
      <c r="D22" s="77">
        <v>11.45</v>
      </c>
      <c r="E22" s="77">
        <v>11.45</v>
      </c>
      <c r="F22" s="77"/>
    </row>
    <row r="23" ht="30" customHeight="1" spans="1:6">
      <c r="A23" s="32" t="s">
        <v>476</v>
      </c>
      <c r="B23" s="32" t="s">
        <v>477</v>
      </c>
      <c r="C23" s="78">
        <v>3.15</v>
      </c>
      <c r="D23" s="77">
        <v>2.9</v>
      </c>
      <c r="E23" s="77">
        <v>2.9</v>
      </c>
      <c r="F23" s="77"/>
    </row>
    <row r="24" ht="30" customHeight="1" spans="1:6">
      <c r="A24" s="32" t="s">
        <v>478</v>
      </c>
      <c r="B24" s="32" t="s">
        <v>479</v>
      </c>
      <c r="C24" s="78">
        <v>3.9</v>
      </c>
      <c r="D24" s="77">
        <v>3.99</v>
      </c>
      <c r="E24" s="77">
        <v>3.99</v>
      </c>
      <c r="F24" s="77"/>
    </row>
    <row r="25" ht="30" customHeight="1" spans="1:6">
      <c r="A25" s="32" t="s">
        <v>387</v>
      </c>
      <c r="B25" s="32" t="s">
        <v>388</v>
      </c>
      <c r="C25" s="78">
        <v>16.92</v>
      </c>
      <c r="D25" s="77">
        <v>15.89</v>
      </c>
      <c r="E25" s="77">
        <v>15.89</v>
      </c>
      <c r="F25" s="77"/>
    </row>
    <row r="26" ht="30" customHeight="1" spans="1:6">
      <c r="A26" s="32" t="s">
        <v>480</v>
      </c>
      <c r="B26" s="32" t="s">
        <v>481</v>
      </c>
      <c r="C26" s="78">
        <v>16.92</v>
      </c>
      <c r="D26" s="77">
        <v>15.89</v>
      </c>
      <c r="E26" s="77">
        <v>15.89</v>
      </c>
      <c r="F26" s="77"/>
    </row>
    <row r="27" ht="30" customHeight="1" spans="1:6">
      <c r="A27" s="32" t="s">
        <v>482</v>
      </c>
      <c r="B27" s="32" t="s">
        <v>483</v>
      </c>
      <c r="C27" s="78">
        <v>16.92</v>
      </c>
      <c r="D27" s="77">
        <v>15.89</v>
      </c>
      <c r="E27" s="77">
        <v>15.89</v>
      </c>
      <c r="F27" s="77"/>
    </row>
    <row r="28" customHeight="1" spans="1:6">
      <c r="A28" s="34"/>
      <c r="B28" s="34"/>
      <c r="D28" s="34"/>
      <c r="E28" s="34"/>
      <c r="F28" s="34"/>
    </row>
    <row r="29" customHeight="1" spans="1:6">
      <c r="A29" s="34"/>
      <c r="B29" s="34"/>
      <c r="D29" s="34"/>
      <c r="E29" s="34"/>
      <c r="F29" s="34"/>
    </row>
    <row r="30" customHeight="1" spans="1:6">
      <c r="A30" s="34"/>
      <c r="B30" s="34"/>
      <c r="D30" s="34"/>
      <c r="E30" s="34"/>
      <c r="F30" s="34"/>
    </row>
    <row r="31" customHeight="1" spans="1:6">
      <c r="A31" s="34"/>
      <c r="B31" s="34"/>
      <c r="E31" s="34"/>
      <c r="F31" s="34"/>
    </row>
    <row r="32" customHeight="1" spans="1:6">
      <c r="A32" s="34"/>
      <c r="B32" s="34"/>
      <c r="E32" s="34"/>
      <c r="F32" s="34"/>
    </row>
    <row r="33" s="34" customFormat="1" customHeight="1"/>
    <row r="34" customHeight="1" spans="1:2">
      <c r="A34" s="34"/>
      <c r="B34" s="34"/>
    </row>
    <row r="35" customHeight="1" spans="1:5">
      <c r="A35" s="34"/>
      <c r="B35" s="34"/>
      <c r="E35" s="34"/>
    </row>
    <row r="36" customHeight="1" spans="1:2">
      <c r="A36" s="34"/>
      <c r="B36" s="34"/>
    </row>
    <row r="37" customHeight="1" spans="1:2">
      <c r="A37" s="34"/>
      <c r="B37" s="34"/>
    </row>
    <row r="38" customHeight="1" spans="2:4">
      <c r="B38" s="34"/>
      <c r="D38" s="34"/>
    </row>
    <row r="40" customHeight="1" spans="1:1">
      <c r="A40" s="34"/>
    </row>
    <row r="42" customHeight="1" spans="2:2">
      <c r="B42" s="34"/>
    </row>
    <row r="43" customHeight="1" spans="2:2">
      <c r="B43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selection activeCell="D8" sqref="D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484</v>
      </c>
      <c r="E1" s="57"/>
    </row>
    <row r="2" s="56" customFormat="1" ht="44.25" customHeight="1" spans="1:5">
      <c r="A2" s="58" t="s">
        <v>485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486</v>
      </c>
      <c r="B5" s="41"/>
      <c r="C5" s="41" t="s">
        <v>487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488</v>
      </c>
      <c r="E6" s="41" t="s">
        <v>489</v>
      </c>
    </row>
    <row r="7" s="40" customFormat="1" customHeight="1" spans="1:10">
      <c r="A7" s="64" t="s">
        <v>347</v>
      </c>
      <c r="B7" s="64"/>
      <c r="C7" s="65">
        <v>262.44</v>
      </c>
      <c r="D7" s="65">
        <v>223.74</v>
      </c>
      <c r="E7" s="65">
        <v>38.7</v>
      </c>
      <c r="J7" s="69"/>
    </row>
    <row r="8" s="40" customFormat="1" customHeight="1" spans="1:7">
      <c r="A8" s="66" t="s">
        <v>490</v>
      </c>
      <c r="B8" s="67" t="s">
        <v>491</v>
      </c>
      <c r="C8" s="68">
        <v>190.49</v>
      </c>
      <c r="D8" s="68">
        <v>190.49</v>
      </c>
      <c r="E8" s="68"/>
      <c r="G8" s="69"/>
    </row>
    <row r="9" s="40" customFormat="1" customHeight="1" spans="1:11">
      <c r="A9" s="70" t="s">
        <v>492</v>
      </c>
      <c r="B9" s="71" t="s">
        <v>493</v>
      </c>
      <c r="C9" s="68">
        <f>D9</f>
        <v>42.98</v>
      </c>
      <c r="D9" s="68">
        <v>42.98</v>
      </c>
      <c r="E9" s="68"/>
      <c r="F9" s="69"/>
      <c r="G9" s="69"/>
      <c r="K9" s="69"/>
    </row>
    <row r="10" s="40" customFormat="1" customHeight="1" spans="1:8">
      <c r="A10" s="70" t="s">
        <v>494</v>
      </c>
      <c r="B10" s="71" t="s">
        <v>495</v>
      </c>
      <c r="C10" s="68">
        <v>30.1</v>
      </c>
      <c r="D10" s="68">
        <v>30.1</v>
      </c>
      <c r="E10" s="68"/>
      <c r="F10" s="69"/>
      <c r="H10" s="69"/>
    </row>
    <row r="11" s="40" customFormat="1" customHeight="1" spans="1:8">
      <c r="A11" s="70" t="s">
        <v>496</v>
      </c>
      <c r="B11" s="71" t="s">
        <v>497</v>
      </c>
      <c r="C11" s="68">
        <v>59.31</v>
      </c>
      <c r="D11" s="68">
        <v>59.31</v>
      </c>
      <c r="E11" s="68"/>
      <c r="F11" s="69"/>
      <c r="H11" s="69"/>
    </row>
    <row r="12" s="40" customFormat="1" customHeight="1" spans="1:8">
      <c r="A12" s="70" t="s">
        <v>498</v>
      </c>
      <c r="B12" s="71" t="s">
        <v>499</v>
      </c>
      <c r="C12" s="68">
        <v>18.33</v>
      </c>
      <c r="D12" s="68">
        <v>18.33</v>
      </c>
      <c r="E12" s="68"/>
      <c r="F12" s="69"/>
      <c r="H12" s="69"/>
    </row>
    <row r="13" s="40" customFormat="1" customHeight="1" spans="1:8">
      <c r="A13" s="70" t="s">
        <v>500</v>
      </c>
      <c r="B13" s="71" t="s">
        <v>501</v>
      </c>
      <c r="C13" s="68">
        <v>9.16</v>
      </c>
      <c r="D13" s="68">
        <v>9.16</v>
      </c>
      <c r="E13" s="68"/>
      <c r="F13" s="69"/>
      <c r="G13" s="69"/>
      <c r="H13" s="69"/>
    </row>
    <row r="14" s="40" customFormat="1" customHeight="1" spans="1:10">
      <c r="A14" s="70" t="s">
        <v>502</v>
      </c>
      <c r="B14" s="71" t="s">
        <v>503</v>
      </c>
      <c r="C14" s="68">
        <v>9.74</v>
      </c>
      <c r="D14" s="68">
        <v>9.74</v>
      </c>
      <c r="E14" s="68"/>
      <c r="F14" s="69"/>
      <c r="J14" s="69"/>
    </row>
    <row r="15" s="40" customFormat="1" customHeight="1" spans="1:11">
      <c r="A15" s="70" t="s">
        <v>504</v>
      </c>
      <c r="B15" s="71" t="s">
        <v>505</v>
      </c>
      <c r="C15" s="68">
        <v>2.9</v>
      </c>
      <c r="D15" s="68">
        <v>2.9</v>
      </c>
      <c r="E15" s="68"/>
      <c r="F15" s="69"/>
      <c r="G15" s="69"/>
      <c r="K15" s="69"/>
    </row>
    <row r="16" s="40" customFormat="1" customHeight="1" spans="1:11">
      <c r="A16" s="70" t="s">
        <v>506</v>
      </c>
      <c r="B16" s="71" t="s">
        <v>507</v>
      </c>
      <c r="C16" s="68">
        <v>2.06</v>
      </c>
      <c r="D16" s="68">
        <v>2.06</v>
      </c>
      <c r="E16" s="68"/>
      <c r="F16" s="69"/>
      <c r="G16" s="69"/>
      <c r="H16" s="69"/>
      <c r="K16" s="69"/>
    </row>
    <row r="17" s="40" customFormat="1" customHeight="1" spans="1:11">
      <c r="A17" s="70" t="s">
        <v>508</v>
      </c>
      <c r="B17" s="71" t="s">
        <v>509</v>
      </c>
      <c r="C17" s="68">
        <v>15.89</v>
      </c>
      <c r="D17" s="68">
        <v>15.89</v>
      </c>
      <c r="E17" s="68"/>
      <c r="F17" s="69"/>
      <c r="G17" s="69"/>
      <c r="K17" s="69"/>
    </row>
    <row r="18" s="40" customFormat="1" customHeight="1" spans="1:11">
      <c r="A18" s="66" t="s">
        <v>510</v>
      </c>
      <c r="B18" s="67" t="s">
        <v>511</v>
      </c>
      <c r="C18" s="68">
        <v>36.6</v>
      </c>
      <c r="D18" s="68"/>
      <c r="E18" s="68">
        <v>36.6</v>
      </c>
      <c r="F18" s="69"/>
      <c r="G18" s="69"/>
      <c r="K18" s="69"/>
    </row>
    <row r="19" s="40" customFormat="1" customHeight="1" spans="1:11">
      <c r="A19" s="70" t="s">
        <v>512</v>
      </c>
      <c r="B19" s="71" t="s">
        <v>513</v>
      </c>
      <c r="C19" s="68">
        <v>1.05</v>
      </c>
      <c r="D19" s="68"/>
      <c r="E19" s="68">
        <v>1.05</v>
      </c>
      <c r="F19" s="69"/>
      <c r="G19" s="69"/>
      <c r="K19" s="69"/>
    </row>
    <row r="20" s="40" customFormat="1" customHeight="1" spans="1:11">
      <c r="A20" s="70" t="s">
        <v>514</v>
      </c>
      <c r="B20" s="71" t="s">
        <v>515</v>
      </c>
      <c r="C20" s="68">
        <v>0.3</v>
      </c>
      <c r="D20" s="68"/>
      <c r="E20" s="68">
        <v>0.3</v>
      </c>
      <c r="F20" s="69"/>
      <c r="G20" s="69"/>
      <c r="I20" s="69"/>
      <c r="K20" s="69"/>
    </row>
    <row r="21" s="40" customFormat="1" customHeight="1" spans="1:11">
      <c r="A21" s="70" t="s">
        <v>516</v>
      </c>
      <c r="B21" s="71" t="s">
        <v>517</v>
      </c>
      <c r="C21" s="68">
        <v>1</v>
      </c>
      <c r="D21" s="68"/>
      <c r="E21" s="68">
        <v>1</v>
      </c>
      <c r="F21" s="69"/>
      <c r="G21" s="69"/>
      <c r="K21" s="69"/>
    </row>
    <row r="22" s="40" customFormat="1" customHeight="1" spans="1:7">
      <c r="A22" s="70" t="s">
        <v>518</v>
      </c>
      <c r="B22" s="71" t="s">
        <v>519</v>
      </c>
      <c r="C22" s="68">
        <v>3.51</v>
      </c>
      <c r="D22" s="68"/>
      <c r="E22" s="68">
        <v>3.51</v>
      </c>
      <c r="F22" s="69"/>
      <c r="G22" s="69"/>
    </row>
    <row r="23" s="40" customFormat="1" customHeight="1" spans="1:14">
      <c r="A23" s="70" t="s">
        <v>520</v>
      </c>
      <c r="B23" s="71" t="s">
        <v>521</v>
      </c>
      <c r="C23" s="68">
        <v>0.5</v>
      </c>
      <c r="D23" s="68"/>
      <c r="E23" s="68">
        <v>0.5</v>
      </c>
      <c r="F23" s="69"/>
      <c r="G23" s="69"/>
      <c r="H23" s="69"/>
      <c r="N23" s="69"/>
    </row>
    <row r="24" s="40" customFormat="1" customHeight="1" spans="1:7">
      <c r="A24" s="70" t="s">
        <v>522</v>
      </c>
      <c r="B24" s="71" t="s">
        <v>523</v>
      </c>
      <c r="C24" s="68">
        <v>1</v>
      </c>
      <c r="D24" s="68"/>
      <c r="E24" s="68">
        <v>1</v>
      </c>
      <c r="F24" s="69"/>
      <c r="G24" s="69"/>
    </row>
    <row r="25" s="40" customFormat="1" customHeight="1" spans="1:10">
      <c r="A25" s="70" t="s">
        <v>524</v>
      </c>
      <c r="B25" s="71" t="s">
        <v>525</v>
      </c>
      <c r="C25" s="68">
        <v>0.15</v>
      </c>
      <c r="D25" s="68"/>
      <c r="E25" s="68">
        <v>0.15</v>
      </c>
      <c r="F25" s="69"/>
      <c r="H25" s="69"/>
      <c r="J25" s="69"/>
    </row>
    <row r="26" s="40" customFormat="1" customHeight="1" spans="1:8">
      <c r="A26" s="70" t="s">
        <v>526</v>
      </c>
      <c r="B26" s="71" t="s">
        <v>527</v>
      </c>
      <c r="C26" s="68">
        <v>0.3</v>
      </c>
      <c r="D26" s="68"/>
      <c r="E26" s="68">
        <v>0.3</v>
      </c>
      <c r="F26" s="69"/>
      <c r="G26" s="69"/>
      <c r="H26" s="69"/>
    </row>
    <row r="27" s="40" customFormat="1" customHeight="1" spans="1:6">
      <c r="A27" s="70" t="s">
        <v>528</v>
      </c>
      <c r="B27" s="71" t="s">
        <v>529</v>
      </c>
      <c r="C27" s="68">
        <v>6.1</v>
      </c>
      <c r="D27" s="68"/>
      <c r="E27" s="68">
        <v>6.1</v>
      </c>
      <c r="F27" s="69"/>
    </row>
    <row r="28" s="40" customFormat="1" customHeight="1" spans="1:12">
      <c r="A28" s="70" t="s">
        <v>530</v>
      </c>
      <c r="B28" s="71" t="s">
        <v>531</v>
      </c>
      <c r="C28" s="68">
        <v>1.29</v>
      </c>
      <c r="D28" s="68"/>
      <c r="E28" s="68">
        <v>1.29</v>
      </c>
      <c r="F28" s="69"/>
      <c r="G28" s="69"/>
      <c r="I28" s="69"/>
      <c r="L28" s="69"/>
    </row>
    <row r="29" s="40" customFormat="1" customHeight="1" spans="1:8">
      <c r="A29" s="70" t="s">
        <v>532</v>
      </c>
      <c r="B29" s="71" t="s">
        <v>533</v>
      </c>
      <c r="C29" s="68">
        <v>3</v>
      </c>
      <c r="D29" s="68"/>
      <c r="E29" s="68">
        <v>3</v>
      </c>
      <c r="F29" s="69"/>
      <c r="G29" s="69"/>
      <c r="H29" s="69"/>
    </row>
    <row r="30" s="40" customFormat="1" customHeight="1" spans="1:7">
      <c r="A30" s="70" t="s">
        <v>534</v>
      </c>
      <c r="B30" s="71" t="s">
        <v>535</v>
      </c>
      <c r="C30" s="68">
        <v>7</v>
      </c>
      <c r="D30" s="68"/>
      <c r="E30" s="68">
        <v>7</v>
      </c>
      <c r="F30" s="69"/>
      <c r="G30" s="69"/>
    </row>
    <row r="31" s="40" customFormat="1" customHeight="1" spans="1:7">
      <c r="A31" s="70" t="s">
        <v>536</v>
      </c>
      <c r="B31" s="71" t="s">
        <v>537</v>
      </c>
      <c r="C31" s="68">
        <f>E31</f>
        <v>11.4</v>
      </c>
      <c r="D31" s="68"/>
      <c r="E31" s="68">
        <v>11.4</v>
      </c>
      <c r="F31" s="69"/>
      <c r="G31" s="69"/>
    </row>
    <row r="32" s="40" customFormat="1" customHeight="1" spans="1:7">
      <c r="A32" s="66" t="s">
        <v>538</v>
      </c>
      <c r="B32" s="67" t="s">
        <v>539</v>
      </c>
      <c r="C32" s="68">
        <v>35.35</v>
      </c>
      <c r="D32" s="68">
        <v>33.25</v>
      </c>
      <c r="E32" s="68">
        <v>2.1</v>
      </c>
      <c r="F32" s="69"/>
      <c r="G32" s="69"/>
    </row>
    <row r="33" s="40" customFormat="1" customHeight="1" spans="1:16">
      <c r="A33" s="70" t="s">
        <v>540</v>
      </c>
      <c r="B33" s="71" t="s">
        <v>541</v>
      </c>
      <c r="C33" s="68">
        <v>31.36</v>
      </c>
      <c r="D33" s="68">
        <v>29.26</v>
      </c>
      <c r="E33" s="68">
        <v>2.1</v>
      </c>
      <c r="F33" s="69"/>
      <c r="G33" s="69"/>
      <c r="P33" s="69"/>
    </row>
    <row r="34" s="40" customFormat="1" customHeight="1" spans="1:11">
      <c r="A34" s="70" t="s">
        <v>542</v>
      </c>
      <c r="B34" s="71" t="s">
        <v>543</v>
      </c>
      <c r="C34" s="68">
        <v>3.99</v>
      </c>
      <c r="D34" s="68">
        <v>3.99</v>
      </c>
      <c r="E34" s="68"/>
      <c r="F34" s="69"/>
      <c r="G34" s="69"/>
      <c r="H34" s="69"/>
      <c r="K34" s="69"/>
    </row>
    <row r="35" customHeight="1" spans="3:5">
      <c r="C35" s="34"/>
      <c r="D35" s="34"/>
      <c r="E35" s="34"/>
    </row>
    <row r="36" customHeight="1" spans="4:14">
      <c r="D36" s="34"/>
      <c r="E36" s="34"/>
      <c r="F36" s="34"/>
      <c r="N36" s="34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K30" sqref="K30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544</v>
      </c>
      <c r="L1" s="51"/>
    </row>
    <row r="2" s="36" customFormat="1" ht="42" customHeight="1" spans="1:12">
      <c r="A2" s="37" t="s">
        <v>545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8" customHeight="1" spans="1:12">
      <c r="A5" s="41" t="s">
        <v>447</v>
      </c>
      <c r="B5" s="41"/>
      <c r="C5" s="41"/>
      <c r="D5" s="41"/>
      <c r="E5" s="41"/>
      <c r="F5" s="42"/>
      <c r="G5" s="41" t="s">
        <v>448</v>
      </c>
      <c r="H5" s="41"/>
      <c r="I5" s="41"/>
      <c r="J5" s="41"/>
      <c r="K5" s="41"/>
      <c r="L5" s="41"/>
    </row>
    <row r="6" ht="28" customHeight="1" spans="1:12">
      <c r="A6" s="43" t="s">
        <v>347</v>
      </c>
      <c r="B6" s="9" t="s">
        <v>546</v>
      </c>
      <c r="C6" s="43" t="s">
        <v>547</v>
      </c>
      <c r="D6" s="43"/>
      <c r="E6" s="43"/>
      <c r="F6" s="44" t="s">
        <v>548</v>
      </c>
      <c r="G6" s="45" t="s">
        <v>347</v>
      </c>
      <c r="H6" s="46" t="s">
        <v>546</v>
      </c>
      <c r="I6" s="43" t="s">
        <v>547</v>
      </c>
      <c r="J6" s="43"/>
      <c r="K6" s="53"/>
      <c r="L6" s="43" t="s">
        <v>548</v>
      </c>
    </row>
    <row r="7" ht="28" customHeight="1" spans="1:12">
      <c r="A7" s="47"/>
      <c r="B7" s="8"/>
      <c r="C7" s="48" t="s">
        <v>449</v>
      </c>
      <c r="D7" s="13" t="s">
        <v>549</v>
      </c>
      <c r="E7" s="13" t="s">
        <v>550</v>
      </c>
      <c r="F7" s="47"/>
      <c r="G7" s="49"/>
      <c r="H7" s="8"/>
      <c r="I7" s="54" t="s">
        <v>449</v>
      </c>
      <c r="J7" s="13" t="s">
        <v>549</v>
      </c>
      <c r="K7" s="55" t="s">
        <v>550</v>
      </c>
      <c r="L7" s="47"/>
    </row>
    <row r="8" ht="28" customHeight="1" spans="1:12">
      <c r="A8" s="50">
        <v>3.3</v>
      </c>
      <c r="B8" s="50"/>
      <c r="C8" s="50">
        <v>3</v>
      </c>
      <c r="D8" s="50"/>
      <c r="E8" s="50">
        <v>3</v>
      </c>
      <c r="F8" s="50">
        <v>0.3</v>
      </c>
      <c r="G8" s="50">
        <v>3.3</v>
      </c>
      <c r="H8" s="50"/>
      <c r="I8" s="50">
        <v>3</v>
      </c>
      <c r="J8" s="50"/>
      <c r="K8" s="50">
        <v>3</v>
      </c>
      <c r="L8" s="50">
        <v>0.3</v>
      </c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B8" sqref="B8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551</v>
      </c>
      <c r="E1" s="18"/>
    </row>
    <row r="2" s="14" customFormat="1" ht="42.75" customHeight="1" spans="1:8">
      <c r="A2" s="19" t="s">
        <v>552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553</v>
      </c>
      <c r="B5" s="25" t="s">
        <v>554</v>
      </c>
      <c r="C5" s="25" t="s">
        <v>555</v>
      </c>
      <c r="D5" s="26" t="s">
        <v>556</v>
      </c>
      <c r="E5" s="26" t="s">
        <v>557</v>
      </c>
      <c r="F5" s="26"/>
      <c r="G5" s="26"/>
      <c r="H5" s="26" t="s">
        <v>558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6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2"/>
      <c r="B9" s="32"/>
      <c r="C9" s="29"/>
      <c r="D9" s="29"/>
      <c r="E9" s="29"/>
      <c r="F9" s="29"/>
      <c r="G9" s="35"/>
      <c r="H9" s="35"/>
    </row>
    <row r="10" ht="20" customHeight="1" spans="1:8">
      <c r="A10" s="32"/>
      <c r="B10" s="32"/>
      <c r="C10" s="29"/>
      <c r="D10" s="29"/>
      <c r="E10" s="29"/>
      <c r="F10" s="29"/>
      <c r="G10" s="29"/>
      <c r="H10" s="29"/>
    </row>
    <row r="11" ht="22" customHeight="1" spans="1:5">
      <c r="A11" s="33" t="s">
        <v>559</v>
      </c>
      <c r="B11" s="34"/>
      <c r="C11" s="34"/>
      <c r="D11" s="34"/>
      <c r="E11" s="34"/>
    </row>
    <row r="12" ht="20.25" customHeight="1" spans="1:5">
      <c r="A12" s="34"/>
      <c r="B12" s="34"/>
      <c r="C12" s="34"/>
      <c r="D12" s="34"/>
      <c r="E12" s="34"/>
    </row>
    <row r="13" customHeight="1" spans="1:5">
      <c r="A13" s="34"/>
      <c r="B13" s="34"/>
      <c r="C13" s="34"/>
      <c r="E13" s="34"/>
    </row>
    <row r="14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D16" s="34"/>
      <c r="E16" s="34"/>
    </row>
    <row r="17" customHeight="1" spans="1:5">
      <c r="A17" s="34"/>
      <c r="E17" s="34"/>
    </row>
    <row r="18" customHeight="1" spans="2:2">
      <c r="B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5" customHeight="1" spans="2:2">
      <c r="B25" s="34"/>
    </row>
    <row r="26" customHeight="1" spans="2:2">
      <c r="B26" s="34"/>
    </row>
    <row r="28" customHeight="1" spans="2:2">
      <c r="B28" s="34"/>
    </row>
    <row r="29" customHeight="1" spans="2:2">
      <c r="B29" s="34"/>
    </row>
    <row r="30" customHeight="1" spans="4:4">
      <c r="D30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B6 H5 A8:E8 H7:H8 D6:E7 A9:H10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2025-02-06T08:11:47Z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