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firstSheet="1" activeTab="1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'4-财政拨款收支总表'!$A$1:$G$23</definedName>
    <definedName name="_xlnm.Print_Area" localSheetId="6">'6-一般公共预算财政基本支出'!$A$1:$E$37</definedName>
    <definedName name="_xlnm.Print_Area" localSheetId="7">'7-一般公共预算“三公”经费支出表'!$A$1:$L$8</definedName>
    <definedName name="_xlnm.Print_Area" localSheetId="1">'1-单位收支总表'!$A$1:$D$24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<sst xmlns="http://schemas.openxmlformats.org/spreadsheetml/2006/main" count="1495" uniqueCount="631">
  <si>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</si>
  <si>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</si>
  <si>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</si>
  <si>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</si>
  <si>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</si>
  <si>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</si>
  <si>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</si>
  <si>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</si>
  <si>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</si>
  <si>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</si>
  <si>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</si>
  <si>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</si>
  <si>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</si>
  <si>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</si>
  <si>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</si>
  <si>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</si>
  <si>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</si>
  <si>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</si>
  <si>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</si>
  <si>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</si>
  <si>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</si>
  <si>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</si>
  <si>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</si>
  <si>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</si>
  <si>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</si>
  <si>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</si>
  <si>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</si>
  <si>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</si>
  <si>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</si>
  <si>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</si>
  <si>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</si>
  <si>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</si>
  <si>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</si>
  <si>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</si>
  <si>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</si>
  <si>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</si>
  <si>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</si>
  <si>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</si>
  <si>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</si>
  <si>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</si>
  <si>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</si>
  <si>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</si>
  <si>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</si>
  <si>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</si>
  <si>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</si>
  <si>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</si>
  <si>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</si>
  <si>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</si>
  <si>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</si>
  <si>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</si>
  <si>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</si>
  <si>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</si>
  <si>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</si>
  <si>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</si>
  <si>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</si>
  <si>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</si>
  <si>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</si>
  <si>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</si>
  <si>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</si>
  <si>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</si>
  <si>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</si>
  <si>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</si>
  <si>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</si>
  <si>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</si>
  <si>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</si>
  <si>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</si>
  <si>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</si>
  <si>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</si>
  <si>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</si>
  <si>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</si>
  <si>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</si>
  <si>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</si>
  <si>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</si>
  <si>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</si>
  <si>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</si>
  <si>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</si>
  <si>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</si>
  <si>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</si>
  <si>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</si>
  <si>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</si>
  <si>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</si>
  <si>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</si>
  <si>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</si>
  <si>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</si>
  <si>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</si>
  <si>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</si>
  <si>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</si>
  <si>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</si>
  <si>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</si>
  <si>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</si>
  <si>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</si>
  <si>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</si>
  <si>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</si>
  <si>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</si>
  <si>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</si>
  <si>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</si>
  <si>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</si>
  <si>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</si>
  <si>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</si>
  <si>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</si>
  <si>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</si>
  <si>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</si>
  <si>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</si>
  <si>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</si>
  <si>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</si>
  <si>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</si>
  <si>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</si>
  <si>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</si>
  <si>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</si>
  <si>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</si>
  <si>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</si>
  <si>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</si>
  <si>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</si>
  <si>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</si>
  <si>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</si>
  <si>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</si>
  <si>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</si>
  <si>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</si>
  <si>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</si>
  <si>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</si>
  <si>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</si>
  <si>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</si>
  <si>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</si>
  <si>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</si>
  <si>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</si>
  <si>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</si>
  <si>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</si>
  <si>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</si>
  <si>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</si>
  <si>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</si>
  <si>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</si>
  <si>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</si>
  <si>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</si>
  <si>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</si>
  <si>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</si>
  <si>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</si>
  <si>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</si>
  <si>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</si>
  <si>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</si>
  <si>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</si>
  <si>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</si>
  <si>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</si>
  <si>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</si>
  <si>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</si>
  <si>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</si>
  <si>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</si>
  <si>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</si>
  <si>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</si>
  <si>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</si>
  <si>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</si>
  <si>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</si>
  <si>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</si>
  <si>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</si>
  <si>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</si>
  <si>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</si>
  <si>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</si>
  <si>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</si>
  <si>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</si>
  <si>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</si>
  <si>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</si>
  <si>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</si>
  <si>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</si>
  <si>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</si>
  <si>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</si>
  <si>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</si>
  <si>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</si>
  <si>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</si>
  <si>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</si>
  <si>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</si>
  <si>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</si>
  <si>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</si>
  <si>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</si>
  <si>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</si>
  <si>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</si>
  <si>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</si>
  <si>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</si>
  <si>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</si>
  <si>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</si>
  <si>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</si>
  <si>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</si>
  <si>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</si>
  <si>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</si>
  <si>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</si>
  <si>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</si>
  <si>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</si>
  <si>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</si>
  <si>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</si>
  <si>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</si>
  <si>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</si>
  <si>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</si>
  <si>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</si>
  <si>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</si>
  <si>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</si>
  <si>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</si>
  <si>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</si>
  <si>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</si>
  <si>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</si>
  <si>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</si>
  <si>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</si>
  <si>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</si>
  <si>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</si>
  <si>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</si>
  <si>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</si>
  <si>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</si>
  <si>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</si>
  <si>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</si>
  <si>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</si>
  <si>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</si>
  <si>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</si>
  <si>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</si>
  <si>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</si>
  <si>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</si>
  <si>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</si>
  <si>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</si>
  <si>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</si>
  <si>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</si>
  <si>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</si>
  <si>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</si>
  <si>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</si>
  <si>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</si>
  <si>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</si>
  <si>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</si>
  <si>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</si>
  <si>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</si>
  <si>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</si>
  <si>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</si>
  <si>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</si>
  <si>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</si>
  <si>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</si>
  <si>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</si>
  <si>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</si>
  <si>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</si>
  <si>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</si>
  <si>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</si>
  <si>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</si>
  <si>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</si>
  <si>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</si>
  <si>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</si>
  <si>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</si>
  <si>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</si>
  <si>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</si>
  <si>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</si>
  <si>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</si>
  <si>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</si>
  <si>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</si>
  <si>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</si>
  <si>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</si>
  <si>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</si>
  <si>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</si>
  <si>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</si>
  <si>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</si>
  <si>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</si>
  <si>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</si>
  <si>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</si>
  <si>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</si>
  <si>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</si>
  <si>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</si>
  <si>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</si>
  <si>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</si>
  <si>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</si>
  <si>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</si>
  <si>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</si>
  <si>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</si>
  <si>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</si>
  <si>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</si>
  <si>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</si>
  <si>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</si>
  <si>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</si>
  <si>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</si>
  <si>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</si>
  <si>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</si>
  <si>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</si>
  <si>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</si>
  <si>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</si>
  <si>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</si>
  <si>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</si>
  <si>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</si>
  <si>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</si>
  <si>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</si>
  <si>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</si>
  <si>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</si>
  <si>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</si>
  <si>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</si>
  <si>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</si>
  <si>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</si>
  <si>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</si>
  <si>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</si>
  <si>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</si>
  <si>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</si>
  <si>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</si>
  <si>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</si>
  <si>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</si>
  <si>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</si>
  <si>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</si>
  <si>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</si>
  <si>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</si>
  <si>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</si>
  <si>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</si>
  <si>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</si>
  <si>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</si>
  <si>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</si>
  <si>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</si>
  <si>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</si>
  <si>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</si>
  <si>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</si>
  <si>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</si>
  <si>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</si>
  <si>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</si>
  <si>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</si>
  <si>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</si>
  <si>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</si>
  <si>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</si>
  <si>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重庆市江津区经济和信息化委员会2025年收支总表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</si>
  <si>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</si>
  <si>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</si>
  <si>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</si>
  <si>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</si>
  <si>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</si>
  <si>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</si>
  <si>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</si>
  <si>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</si>
  <si>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</si>
  <si>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</si>
  <si>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</si>
  <si>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</si>
  <si>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</si>
  <si>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</si>
  <si>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</si>
  <si>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</si>
  <si>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</si>
  <si>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</si>
  <si>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</si>
  <si>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</si>
  <si>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</si>
  <si>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</si>
  <si>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</si>
  <si>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十、资源勘探工业信息等支出</t>
  </si>
  <si>
    <t>十一、住房保障支出</t>
  </si>
  <si>
    <t>十二、城乡社区支出</t>
  </si>
  <si>
    <t>十三、金融支出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</si>
  <si>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</si>
  <si>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</si>
  <si>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</si>
  <si>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</si>
  <si>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</si>
  <si>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</si>
  <si>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</si>
  <si>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</si>
  <si>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重庆市江津区经济和信息化委员会2025年收入总表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</si>
  <si>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</si>
  <si>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</si>
  <si>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</si>
  <si>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</si>
  <si>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</si>
  <si>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</si>
  <si>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</si>
  <si>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</si>
  <si>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</si>
  <si>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</si>
  <si>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</si>
  <si>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</si>
  <si>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</si>
  <si>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</si>
  <si>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</si>
  <si>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</si>
  <si>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</si>
  <si>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</si>
  <si>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</si>
  <si>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</si>
  <si>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</si>
  <si>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</si>
  <si>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</si>
  <si>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</si>
  <si>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</si>
  <si>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</si>
  <si>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</si>
  <si>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</si>
  <si>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</si>
  <si>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</si>
  <si>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</si>
  <si>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</si>
  <si>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</si>
  <si>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</si>
  <si>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</si>
  <si>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</si>
  <si>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</si>
  <si>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城乡社区支出</t>
  </si>
  <si>
    <t>其他城乡社区公共设施支出</t>
  </si>
  <si>
    <t>城乡社区公共设施</t>
  </si>
  <si>
    <t>215</t>
  </si>
  <si>
    <t>资源勘探工业信息等支出</t>
  </si>
  <si>
    <r>
      <rPr>
        <sz val="9"/>
        <rFont val="方正仿宋_GBK"/>
        <charset val="134"/>
      </rPr>
      <t> 21501</t>
    </r>
  </si>
  <si>
    <r>
      <rPr>
        <sz val="9"/>
        <rFont val="方正仿宋_GBK"/>
        <charset val="134"/>
      </rPr>
      <t> 资源勘探开发</t>
    </r>
  </si>
  <si>
    <r>
      <rPr>
        <sz val="9"/>
        <rFont val="方正仿宋_GBK"/>
        <charset val="134"/>
      </rPr>
      <t>  2150102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</si>
  <si>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</si>
  <si>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21502</t>
    </r>
  </si>
  <si>
    <r>
      <rPr>
        <sz val="9"/>
        <rFont val="方正仿宋_GBK"/>
        <charset val="134"/>
      </rPr>
      <t> 制造业</t>
    </r>
  </si>
  <si>
    <r>
      <rPr>
        <sz val="9"/>
        <rFont val="方正仿宋_GBK"/>
        <charset val="134"/>
      </rPr>
      <t>  2150299</t>
    </r>
  </si>
  <si>
    <r>
      <rPr>
        <sz val="9"/>
        <rFont val="方正仿宋_GBK"/>
        <charset val="134"/>
      </rPr>
      <t>  其他制造业支出</t>
    </r>
  </si>
  <si>
    <r>
      <rPr>
        <sz val="9"/>
        <rFont val="方正仿宋_GBK"/>
        <charset val="134"/>
      </rPr>
      <t> 21505</t>
    </r>
  </si>
  <si>
    <r>
      <rPr>
        <sz val="9"/>
        <rFont val="方正仿宋_GBK"/>
        <charset val="134"/>
      </rPr>
      <t> 工业和信息产业</t>
    </r>
  </si>
  <si>
    <r>
      <rPr>
        <sz val="9"/>
        <rFont val="方正仿宋_GBK"/>
        <charset val="134"/>
      </rPr>
      <t>  2150501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</si>
  <si>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</si>
  <si>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2150502</t>
    </r>
  </si>
  <si>
    <r>
      <rPr>
        <sz val="9"/>
        <rFont val="方正仿宋_GBK"/>
        <charset val="134"/>
      </rPr>
      <t>  2150599</t>
    </r>
  </si>
  <si>
    <r>
      <rPr>
        <sz val="9"/>
        <rFont val="方正仿宋_GBK"/>
        <charset val="134"/>
      </rPr>
      <t>  其他工业和信息产业支出</t>
    </r>
  </si>
  <si>
    <r>
      <rPr>
        <sz val="9"/>
        <rFont val="方正仿宋_GBK"/>
        <charset val="134"/>
      </rPr>
      <t> 21508</t>
    </r>
  </si>
  <si>
    <r>
      <rPr>
        <sz val="9"/>
        <rFont val="方正仿宋_GBK"/>
        <charset val="134"/>
      </rPr>
      <t> 支持中小企业发展和管理支出</t>
    </r>
  </si>
  <si>
    <r>
      <rPr>
        <sz val="9"/>
        <rFont val="方正仿宋_GBK"/>
        <charset val="134"/>
      </rPr>
      <t>  2150805</t>
    </r>
  </si>
  <si>
    <r>
      <rPr>
        <sz val="9"/>
        <rFont val="方正仿宋_GBK"/>
        <charset val="134"/>
      </rPr>
      <t>  中小企业发展专项</t>
    </r>
  </si>
  <si>
    <t>金融支出</t>
  </si>
  <si>
    <t>其他金融发展支出</t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</si>
  <si>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</si>
  <si>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</si>
  <si>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</si>
  <si>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</si>
  <si>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</si>
  <si>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</si>
  <si>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</si>
  <si>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重庆市江津区经济和信息化委员会2025年支出总表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</si>
  <si>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</si>
  <si>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</si>
  <si>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</si>
  <si>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</si>
  <si>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</si>
  <si>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</si>
  <si>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</si>
  <si>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</si>
  <si>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</si>
  <si>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</si>
  <si>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</si>
  <si>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</si>
  <si>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</si>
  <si>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</si>
  <si>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</si>
  <si>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</si>
  <si>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</si>
  <si>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</si>
  <si>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</si>
  <si>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</si>
  <si>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</si>
  <si>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</si>
  <si>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</si>
  <si>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</si>
  <si>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</si>
  <si>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21501</t>
    </r>
  </si>
  <si>
    <r>
      <rPr>
        <sz val="12"/>
        <rFont val="方正仿宋_GBK"/>
        <charset val="134"/>
      </rPr>
      <t> 资源勘探开发</t>
    </r>
  </si>
  <si>
    <r>
      <rPr>
        <sz val="12"/>
        <rFont val="方正仿宋_GBK"/>
        <charset val="134"/>
      </rPr>
      <t>  2150102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</si>
  <si>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</si>
  <si>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21502</t>
    </r>
  </si>
  <si>
    <r>
      <rPr>
        <sz val="12"/>
        <rFont val="方正仿宋_GBK"/>
        <charset val="134"/>
      </rPr>
      <t> 制造业</t>
    </r>
  </si>
  <si>
    <r>
      <rPr>
        <sz val="12"/>
        <rFont val="方正仿宋_GBK"/>
        <charset val="134"/>
      </rPr>
      <t>  2150299</t>
    </r>
  </si>
  <si>
    <r>
      <rPr>
        <sz val="12"/>
        <rFont val="方正仿宋_GBK"/>
        <charset val="134"/>
      </rPr>
      <t>  其他制造业支出</t>
    </r>
  </si>
  <si>
    <r>
      <rPr>
        <sz val="12"/>
        <rFont val="方正仿宋_GBK"/>
        <charset val="134"/>
      </rPr>
      <t> 21505</t>
    </r>
  </si>
  <si>
    <r>
      <rPr>
        <sz val="12"/>
        <rFont val="方正仿宋_GBK"/>
        <charset val="134"/>
      </rPr>
      <t> 工业和信息产业</t>
    </r>
  </si>
  <si>
    <r>
      <rPr>
        <sz val="12"/>
        <rFont val="方正仿宋_GBK"/>
        <charset val="134"/>
      </rPr>
      <t>  2150501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</si>
  <si>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</si>
  <si>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2150502</t>
    </r>
  </si>
  <si>
    <r>
      <rPr>
        <sz val="12"/>
        <rFont val="方正仿宋_GBK"/>
        <charset val="134"/>
      </rPr>
      <t>  2150599</t>
    </r>
  </si>
  <si>
    <r>
      <rPr>
        <sz val="12"/>
        <rFont val="方正仿宋_GBK"/>
        <charset val="134"/>
      </rPr>
      <t>  其他工业和信息产业支出</t>
    </r>
  </si>
  <si>
    <r>
      <rPr>
        <sz val="12"/>
        <rFont val="方正仿宋_GBK"/>
        <charset val="134"/>
      </rPr>
      <t> 21508</t>
    </r>
  </si>
  <si>
    <r>
      <rPr>
        <sz val="12"/>
        <rFont val="方正仿宋_GBK"/>
        <charset val="134"/>
      </rPr>
      <t> 支持中小企业发展和管理支出</t>
    </r>
  </si>
  <si>
    <r>
      <rPr>
        <sz val="12"/>
        <rFont val="方正仿宋_GBK"/>
        <charset val="134"/>
      </rPr>
      <t>  2150805</t>
    </r>
  </si>
  <si>
    <r>
      <rPr>
        <sz val="12"/>
        <rFont val="方正仿宋_GBK"/>
        <charset val="134"/>
      </rPr>
      <t>  中小企业发展专项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</si>
  <si>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</si>
  <si>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</si>
  <si>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</si>
  <si>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</si>
  <si>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</si>
  <si>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重庆市江津区经济和信息化委员会2025年财政拨款收支总表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</si>
  <si>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</si>
  <si>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</si>
  <si>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</si>
  <si>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</si>
  <si>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</si>
  <si>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</si>
  <si>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</si>
  <si>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</si>
  <si>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</si>
  <si>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</si>
  <si>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</si>
  <si>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</si>
  <si>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</si>
  <si>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二、结转下年</t>
  </si>
  <si>
    <t>表5</t>
  </si>
  <si>
    <t>重庆市江津区经济和信息化委员会2025年一般公共预算财政拨款支出预算表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</si>
  <si>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</si>
  <si>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</si>
  <si>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</si>
  <si>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</si>
  <si>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</si>
  <si>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</si>
  <si>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</si>
  <si>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</si>
  <si>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</si>
  <si>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</si>
  <si>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</si>
  <si>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</si>
  <si>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</si>
  <si>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</si>
  <si>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</si>
  <si>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</si>
  <si>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</si>
  <si>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20899</t>
  </si>
  <si>
    <t> 其他社会保障和就业支出</t>
  </si>
  <si>
    <t>  2089999</t>
  </si>
  <si>
    <t>  其他社会保障和就业支出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</si>
  <si>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</si>
  <si>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</si>
  <si>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</si>
  <si>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</si>
  <si>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</si>
  <si>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</si>
  <si>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</si>
  <si>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</si>
  <si>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21501</t>
  </si>
  <si>
    <t> 资源勘探开发</t>
  </si>
  <si>
    <t>  2150102</t>
  </si>
  <si>
    <t>  一般行政管理事务</t>
  </si>
  <si>
    <t> 21502</t>
  </si>
  <si>
    <t> 制造业</t>
  </si>
  <si>
    <t>  2150299</t>
  </si>
  <si>
    <t>  其他制造业支出</t>
  </si>
  <si>
    <t> 21505</t>
  </si>
  <si>
    <t> 工业和信息产业</t>
  </si>
  <si>
    <t>  2150501</t>
  </si>
  <si>
    <t>  行政运行</t>
  </si>
  <si>
    <t>  2150502</t>
  </si>
  <si>
    <t>  2150599</t>
  </si>
  <si>
    <t>  其他工业和信息产业支出</t>
  </si>
  <si>
    <t> 21508</t>
  </si>
  <si>
    <t> 支持中小企业发展和管理支出</t>
  </si>
  <si>
    <t>  2150805</t>
  </si>
  <si>
    <t>  中小企业发展专项</t>
  </si>
  <si>
    <t>保障性安居工程支出</t>
  </si>
  <si>
    <t>其他保障性安居工程支出</t>
  </si>
  <si>
    <t> 22102</t>
  </si>
  <si>
    <t> 住房改革支出</t>
  </si>
  <si>
    <t>  2210201</t>
  </si>
  <si>
    <t>  住房公积金</t>
  </si>
  <si>
    <t>表6</t>
  </si>
  <si>
    <t>重庆市江津区经济和信息化委员会2025年一般公共预算财政拨款基本支出预算表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</si>
  <si>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</si>
  <si>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</si>
  <si>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</si>
  <si>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</si>
  <si>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</si>
  <si>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</si>
  <si>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</si>
  <si>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</si>
  <si>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</si>
  <si>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</si>
  <si>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</si>
  <si>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</si>
  <si>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</si>
  <si>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</si>
  <si>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</si>
  <si>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</si>
  <si>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</si>
  <si>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</si>
  <si>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</si>
  <si>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</si>
  <si>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</si>
  <si>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</si>
  <si>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</si>
  <si>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</si>
  <si>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</si>
  <si>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</si>
  <si>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</si>
  <si>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</si>
  <si>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</si>
  <si>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</si>
  <si>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</si>
  <si>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</si>
  <si>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</si>
  <si>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</si>
  <si>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</si>
  <si>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</si>
  <si>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</si>
  <si>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</si>
  <si>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</si>
  <si>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</si>
  <si>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</si>
  <si>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</si>
  <si>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</si>
  <si>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</si>
  <si>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</si>
  <si>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</si>
  <si>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</si>
  <si>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</si>
  <si>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</si>
  <si>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</si>
  <si>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</si>
  <si>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</si>
  <si>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</si>
  <si>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</si>
  <si>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</si>
  <si>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</si>
  <si>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</si>
  <si>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</si>
  <si>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</si>
  <si>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</si>
  <si>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</si>
  <si>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</si>
  <si>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表7</t>
  </si>
  <si>
    <t>重庆市江津区经济和信息化委员会2025年一般公共预算“三公”经费支出表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</si>
  <si>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</si>
  <si>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</si>
  <si>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</si>
  <si>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</si>
  <si>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</si>
  <si>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</si>
  <si>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重庆市江津区经济和信息化委员会2025年政府性基金预算收入支出预算表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</si>
  <si>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</si>
  <si>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</si>
  <si>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</si>
  <si>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</si>
  <si>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</si>
  <si>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</si>
  <si>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     ……</t>
  </si>
  <si>
    <t>（备注：本单位无政府性基金收支，故此表无数据。）</t>
  </si>
  <si>
    <t>表9</t>
  </si>
  <si>
    <t>重庆市江津区经济和信息化委员会2025年国有资本经营预算收入支出预算表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</si>
  <si>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</si>
  <si>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</si>
  <si>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</si>
  <si>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</si>
  <si>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重庆市江津区经济和信息化委员会2025年政府采购预算明细表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</si>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</sst>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11"/>
      <name val="方正仿宋_GBK"/>
      <charset val="134"/>
    </font>
    <font>
      <sz val="11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12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2" applyNumberFormat="0" applyAlignment="0" applyProtection="0">
      <alignment vertical="center"/>
    </xf>
    <xf numFmtId="0" fontId="44" fillId="5" borderId="23" applyNumberFormat="0" applyAlignment="0" applyProtection="0">
      <alignment vertical="center"/>
    </xf>
    <xf numFmtId="0" fontId="45" fillId="5" borderId="22" applyNumberFormat="0" applyAlignment="0" applyProtection="0">
      <alignment vertical="center"/>
    </xf>
    <xf numFmtId="0" fontId="46" fillId="6" borderId="24" applyNumberFormat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9" fillId="0" borderId="0"/>
    <xf numFmtId="0" fontId="54" fillId="0" borderId="0"/>
    <xf numFmtId="0" fontId="9" fillId="0" borderId="0"/>
    <xf numFmtId="0" fontId="9" fillId="0" borderId="0"/>
  </cellStyleXfs>
  <cellXfs count="19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176" fontId="13" fillId="0" borderId="1" xfId="49" applyNumberFormat="1" applyFont="1" applyFill="1" applyBorder="1" applyAlignment="1">
      <alignment vertical="center"/>
    </xf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8" xfId="52" applyNumberFormat="1" applyFont="1" applyFill="1" applyBorder="1" applyAlignment="1" applyProtection="1">
      <alignment horizontal="center"/>
    </xf>
    <xf numFmtId="49" fontId="6" fillId="0" borderId="14" xfId="52" applyNumberFormat="1" applyFont="1" applyFill="1" applyBorder="1" applyAlignment="1" applyProtection="1">
      <alignment horizont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9" fontId="13" fillId="0" borderId="1" xfId="52" applyNumberFormat="1" applyFont="1" applyFill="1" applyBorder="1" applyAlignment="1" applyProtection="1">
      <alignment vertical="center"/>
    </xf>
    <xf numFmtId="177" fontId="13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7" fillId="0" borderId="0" xfId="52" applyFont="1" applyFill="1"/>
    <xf numFmtId="0" fontId="13" fillId="0" borderId="1" xfId="52" applyFont="1" applyFill="1" applyBorder="1" applyAlignment="1">
      <alignment vertical="center"/>
    </xf>
    <xf numFmtId="0" fontId="13" fillId="0" borderId="1" xfId="52" applyFont="1" applyBorder="1" applyAlignment="1">
      <alignment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176" fontId="5" fillId="0" borderId="1" xfId="52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vertical="center"/>
    </xf>
    <xf numFmtId="4" fontId="7" fillId="0" borderId="5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vertical="center" wrapText="1"/>
    </xf>
    <xf numFmtId="4" fontId="7" fillId="0" borderId="16" xfId="0" applyNumberFormat="1" applyFont="1" applyFill="1" applyBorder="1" applyAlignment="1">
      <alignment horizontal="right" vertical="center" wrapText="1"/>
    </xf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0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6" xfId="51" applyNumberFormat="1" applyFont="1" applyFill="1" applyBorder="1" applyAlignment="1">
      <alignment horizontal="right" vertical="center" wrapText="1"/>
    </xf>
    <xf numFmtId="4" fontId="14" fillId="0" borderId="7" xfId="51" applyNumberFormat="1" applyFont="1" applyBorder="1" applyAlignment="1">
      <alignment horizontal="left" vertical="center"/>
    </xf>
    <xf numFmtId="4" fontId="21" fillId="0" borderId="3" xfId="52" applyNumberFormat="1" applyFont="1" applyFill="1" applyBorder="1" applyAlignment="1">
      <alignment horizontal="right" vertical="center" wrapText="1"/>
    </xf>
    <xf numFmtId="4" fontId="6" fillId="0" borderId="7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21" fillId="0" borderId="1" xfId="52" applyNumberFormat="1" applyFont="1" applyFill="1" applyBorder="1" applyAlignment="1">
      <alignment horizontal="right" vertical="center" wrapText="1"/>
    </xf>
    <xf numFmtId="0" fontId="13" fillId="0" borderId="8" xfId="51" applyFont="1" applyBorder="1" applyAlignment="1">
      <alignment horizontal="left" vertical="center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4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 applyProtection="1">
      <alignment horizontal="center" vertical="center" wrapText="1"/>
    </xf>
    <xf numFmtId="176" fontId="5" fillId="0" borderId="10" xfId="52" applyNumberFormat="1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vertical="center"/>
    </xf>
    <xf numFmtId="4" fontId="25" fillId="0" borderId="5" xfId="0" applyNumberFormat="1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26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vertical="center" wrapText="1"/>
    </xf>
    <xf numFmtId="4" fontId="27" fillId="0" borderId="5" xfId="0" applyNumberFormat="1" applyFont="1" applyFill="1" applyBorder="1" applyAlignment="1">
      <alignment horizontal="right" vertical="center"/>
    </xf>
    <xf numFmtId="4" fontId="25" fillId="0" borderId="17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176" fontId="5" fillId="0" borderId="18" xfId="52" applyNumberFormat="1" applyFont="1" applyFill="1" applyBorder="1" applyAlignment="1" applyProtection="1">
      <alignment horizontal="center" vertical="center" wrapText="1"/>
    </xf>
    <xf numFmtId="176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vertical="center"/>
    </xf>
    <xf numFmtId="4" fontId="29" fillId="0" borderId="5" xfId="0" applyNumberFormat="1" applyFont="1" applyFill="1" applyBorder="1" applyAlignment="1">
      <alignment horizontal="right" vertical="center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vertical="center" wrapText="1"/>
    </xf>
    <xf numFmtId="0" fontId="9" fillId="0" borderId="3" xfId="52" applyFill="1" applyBorder="1"/>
    <xf numFmtId="0" fontId="9" fillId="0" borderId="3" xfId="52" applyBorder="1"/>
    <xf numFmtId="4" fontId="29" fillId="0" borderId="17" xfId="0" applyNumberFormat="1" applyFont="1" applyFill="1" applyBorder="1" applyAlignment="1">
      <alignment horizontal="right" vertical="center"/>
    </xf>
    <xf numFmtId="4" fontId="29" fillId="0" borderId="1" xfId="0" applyNumberFormat="1" applyFont="1" applyFill="1" applyBorder="1" applyAlignment="1">
      <alignment horizontal="right" vertical="center"/>
    </xf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31" fillId="0" borderId="5" xfId="0" applyNumberFormat="1" applyFont="1" applyFill="1" applyBorder="1" applyAlignment="1">
      <alignment horizontal="right" vertical="center"/>
    </xf>
    <xf numFmtId="4" fontId="6" fillId="0" borderId="9" xfId="52" applyNumberFormat="1" applyFont="1" applyBorder="1" applyAlignment="1">
      <alignment vertical="center" wrapText="1"/>
    </xf>
    <xf numFmtId="4" fontId="6" fillId="0" borderId="14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8" xfId="52" applyFont="1" applyFill="1" applyBorder="1" applyAlignment="1">
      <alignment vertical="center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0" fontId="21" fillId="0" borderId="1" xfId="52" applyNumberFormat="1" applyFont="1" applyFill="1" applyBorder="1" applyAlignment="1" applyProtection="1">
      <alignment horizontal="center" vertical="center"/>
    </xf>
    <xf numFmtId="0" fontId="21" fillId="0" borderId="1" xfId="52" applyNumberFormat="1" applyFont="1" applyFill="1" applyBorder="1" applyAlignment="1" applyProtection="1">
      <alignment horizontal="center" vertical="center" wrapText="1"/>
    </xf>
    <xf numFmtId="0" fontId="21" fillId="0" borderId="1" xfId="52" applyFont="1" applyFill="1" applyBorder="1" applyAlignment="1">
      <alignment horizontal="center" vertical="center"/>
    </xf>
    <xf numFmtId="0" fontId="21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9" hidden="1" customWidth="1"/>
    <col min="2" max="2" width="15.3833333333333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833333333333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3.2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3.2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3.2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3.2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3.2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3.2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3.2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3.2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3.2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3.2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3.2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3.2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3.2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3.2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3.2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3.2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3.2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3.2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3.2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3.2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3.2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3.2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3.2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3.2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3.2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3.2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3.2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3.2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3.2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3.2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3.2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3.2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3.2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3.2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3.2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3.2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3.2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3.2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3.2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3.2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3.2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3.2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3.2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3.2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3.2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3.2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3.2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3.2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3.2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3.2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3.2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3.2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3.2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3.2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3.2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3.2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3.2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3.2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3.2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3.2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3.2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3.2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3.2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3.2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3.2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3.2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3.2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3.2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3.2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3.2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3.2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3.2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3.2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3.2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3.2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3.2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3.2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3.2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3.2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3.2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3.2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3.2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3.2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3.2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3.2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3.2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3.2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3.2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3.2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3.2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3.2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3.2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3.2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3.2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3.2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3.2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3.2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3.2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3.2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3.2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3.2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3.2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3.2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3.2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3.2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3.2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3.2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3.2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3.2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3.2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3.2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3.2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3.2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3.2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3.2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3.2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3.2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3.2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3.2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3.2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3.2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3.2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3.2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3.2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3.2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3.2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3.2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3.2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3.2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3.2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3.2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3.2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3.2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3.2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3.2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3.2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3.2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3.2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3.2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3.2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3.2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3.2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3.2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3.2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3.2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3.2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3.2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3.2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3.2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3.2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3.2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3.2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3.2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3.2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3.2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3.2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3.2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3.2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3.2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3.2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3.2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3.2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3.2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3.2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3.2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3.2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3.2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3.2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3.2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3.2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3.2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3.2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3.2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3.2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3.2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3.2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3.2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3.2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3.2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3.2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3.2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3.2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3.2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3.2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3.2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3.2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3.2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3.2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3.2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3.2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3.2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3.2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3.2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3.2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3.2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3.2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3.2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3.2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3.2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3.2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3.2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3.2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3.2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3.2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3.2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3.2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3.2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3.2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3.2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3.2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3.2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3.2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3.2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3.2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3.2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3.2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3.2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3.2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3.2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3.2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3.2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3.2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3.2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3.2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3.2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3.2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3.2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3.2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3.2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3.2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3.2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3.2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3.2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3.2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3.2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3.2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3.2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3.2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3.2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3.2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3.2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3.2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3.2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3.2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3.2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3.2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3.2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3.2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3.2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3.2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3.2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3.2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3.2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3.2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3.2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3" sqref="A3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621</v>
      </c>
      <c r="E1" s="19"/>
    </row>
    <row r="2" s="15" customFormat="1" ht="42.75" customHeight="1" spans="1:8">
      <c r="A2" s="20" t="s">
        <v>622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613</v>
      </c>
      <c r="B5" s="26" t="s">
        <v>614</v>
      </c>
      <c r="C5" s="26" t="s">
        <v>615</v>
      </c>
      <c r="D5" s="27" t="s">
        <v>616</v>
      </c>
      <c r="E5" s="27" t="s">
        <v>617</v>
      </c>
      <c r="F5" s="27"/>
      <c r="G5" s="27"/>
      <c r="H5" s="27" t="s">
        <v>618</v>
      </c>
    </row>
    <row r="6" s="16" customFormat="1" ht="31" customHeight="1" spans="1:8">
      <c r="A6" s="28"/>
      <c r="B6" s="26"/>
      <c r="C6" s="26"/>
      <c r="D6" s="27"/>
      <c r="E6" s="27" t="s">
        <v>350</v>
      </c>
      <c r="F6" s="27" t="s">
        <v>420</v>
      </c>
      <c r="G6" s="27" t="s">
        <v>421</v>
      </c>
      <c r="H6" s="27"/>
    </row>
    <row r="7" ht="20.1" customHeight="1" spans="1:8">
      <c r="A7" s="29" t="s">
        <v>350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223</v>
      </c>
      <c r="B8" s="32"/>
      <c r="C8" s="30"/>
      <c r="D8" s="31"/>
      <c r="E8" s="31"/>
      <c r="F8" s="31"/>
      <c r="G8" s="31"/>
      <c r="H8" s="30"/>
    </row>
    <row r="9" ht="20.1" customHeight="1" spans="1:8">
      <c r="A9" s="32">
        <v>22301</v>
      </c>
      <c r="B9" s="32" t="s">
        <v>623</v>
      </c>
      <c r="C9" s="30"/>
      <c r="D9" s="31"/>
      <c r="E9" s="31"/>
      <c r="F9" s="31"/>
      <c r="G9" s="31"/>
      <c r="H9" s="30"/>
    </row>
    <row r="10" ht="20.1" customHeight="1" spans="1:8">
      <c r="A10" s="32">
        <v>2230102</v>
      </c>
      <c r="B10" s="32" t="s">
        <v>624</v>
      </c>
      <c r="C10" s="30"/>
      <c r="D10" s="31"/>
      <c r="E10" s="31"/>
      <c r="F10" s="31"/>
      <c r="G10" s="31"/>
      <c r="H10" s="30"/>
    </row>
    <row r="11" ht="20.1" customHeight="1" spans="1:8">
      <c r="A11" s="196" t="s">
        <v>619</v>
      </c>
      <c r="B11" s="196" t="s">
        <v>619</v>
      </c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625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9" sqref="G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626</v>
      </c>
      <c r="B1" s="3"/>
      <c r="C1" s="3"/>
      <c r="D1" s="3"/>
      <c r="E1" s="3"/>
      <c r="F1" s="3"/>
    </row>
    <row r="2" ht="40.5" customHeight="1" spans="1:13">
      <c r="A2" s="4" t="s">
        <v>627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350</v>
      </c>
      <c r="C4" s="6" t="s">
        <v>344</v>
      </c>
      <c r="D4" s="6" t="s">
        <v>351</v>
      </c>
      <c r="E4" s="6" t="s">
        <v>352</v>
      </c>
      <c r="F4" s="6" t="s">
        <v>353</v>
      </c>
      <c r="G4" s="7" t="s">
        <v>354</v>
      </c>
      <c r="H4" s="6" t="s">
        <v>355</v>
      </c>
      <c r="I4" s="8" t="s">
        <v>356</v>
      </c>
      <c r="J4" s="8" t="s">
        <v>357</v>
      </c>
      <c r="K4" s="6" t="s">
        <v>358</v>
      </c>
      <c r="L4" s="6" t="s">
        <v>359</v>
      </c>
      <c r="M4" s="6" t="s">
        <v>342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350</v>
      </c>
      <c r="B6" s="11">
        <v>1.5</v>
      </c>
      <c r="C6" s="11"/>
      <c r="D6" s="11">
        <v>1.5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628</v>
      </c>
      <c r="B7" s="11">
        <v>1.5</v>
      </c>
      <c r="D7" s="11">
        <v>1.5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629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630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6" sqref="C36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tabSelected="1" workbookViewId="0">
      <selection activeCell="C16" sqref="C16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7"/>
      <c r="C1" s="168"/>
      <c r="D1" s="19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58" customFormat="1" ht="38.25" customHeight="1" spans="1:251">
      <c r="A2" s="169" t="s">
        <v>312</v>
      </c>
      <c r="B2" s="169"/>
      <c r="C2" s="169"/>
      <c r="D2" s="169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88"/>
      <c r="FE2" s="188"/>
      <c r="FF2" s="188"/>
      <c r="FG2" s="188"/>
      <c r="FH2" s="188"/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T2" s="188"/>
      <c r="FU2" s="188"/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  <c r="GG2" s="188"/>
      <c r="GH2" s="188"/>
      <c r="GI2" s="188"/>
      <c r="GJ2" s="188"/>
      <c r="GK2" s="188"/>
      <c r="GL2" s="188"/>
      <c r="GM2" s="188"/>
      <c r="GN2" s="188"/>
      <c r="GO2" s="188"/>
      <c r="GP2" s="188"/>
      <c r="GQ2" s="188"/>
      <c r="GR2" s="188"/>
      <c r="GS2" s="188"/>
      <c r="GT2" s="188"/>
      <c r="GU2" s="188"/>
      <c r="GV2" s="188"/>
      <c r="GW2" s="188"/>
      <c r="GX2" s="188"/>
      <c r="GY2" s="188"/>
      <c r="GZ2" s="188"/>
      <c r="HA2" s="188"/>
      <c r="HB2" s="188"/>
      <c r="HC2" s="188"/>
      <c r="HD2" s="188"/>
      <c r="HE2" s="188"/>
      <c r="HF2" s="188"/>
      <c r="HG2" s="188"/>
      <c r="HH2" s="188"/>
      <c r="HI2" s="188"/>
      <c r="HJ2" s="188"/>
      <c r="HK2" s="188"/>
      <c r="HL2" s="188"/>
      <c r="HM2" s="188"/>
      <c r="HN2" s="188"/>
      <c r="HO2" s="188"/>
      <c r="HP2" s="188"/>
      <c r="HQ2" s="188"/>
      <c r="HR2" s="188"/>
      <c r="HS2" s="188"/>
      <c r="HT2" s="188"/>
      <c r="HU2" s="188"/>
      <c r="HV2" s="188"/>
      <c r="HW2" s="188"/>
      <c r="HX2" s="188"/>
      <c r="HY2" s="188"/>
      <c r="HZ2" s="188"/>
      <c r="IA2" s="188"/>
      <c r="IB2" s="188"/>
      <c r="IC2" s="188"/>
      <c r="ID2" s="188"/>
      <c r="IE2" s="188"/>
      <c r="IF2" s="188"/>
      <c r="IG2" s="188"/>
      <c r="IH2" s="188"/>
      <c r="II2" s="188"/>
      <c r="IJ2" s="188"/>
      <c r="IK2" s="188"/>
      <c r="IL2" s="188"/>
      <c r="IM2" s="188"/>
      <c r="IN2" s="188"/>
      <c r="IO2" s="188"/>
      <c r="IP2" s="188"/>
      <c r="IQ2" s="188"/>
    </row>
    <row r="3" ht="12.75" customHeight="1" spans="1:251">
      <c r="A3" s="171"/>
      <c r="B3" s="171"/>
      <c r="C3" s="172"/>
      <c r="D3" s="171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3"/>
      <c r="B4" s="173"/>
      <c r="C4" s="174"/>
      <c r="D4" s="54" t="s">
        <v>313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3" t="s">
        <v>314</v>
      </c>
      <c r="B5" s="43"/>
      <c r="C5" s="43" t="s">
        <v>315</v>
      </c>
      <c r="D5" s="43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5" t="s">
        <v>316</v>
      </c>
      <c r="B6" s="175" t="s">
        <v>317</v>
      </c>
      <c r="C6" s="45" t="s">
        <v>316</v>
      </c>
      <c r="D6" s="45" t="s">
        <v>317</v>
      </c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/>
      <c r="DS6" s="168"/>
      <c r="DT6" s="168"/>
      <c r="DU6" s="168"/>
      <c r="DV6" s="168"/>
      <c r="DW6" s="168"/>
      <c r="DX6" s="168"/>
      <c r="DY6" s="168"/>
      <c r="DZ6" s="168"/>
      <c r="EA6" s="168"/>
      <c r="EB6" s="168"/>
      <c r="EC6" s="168"/>
      <c r="ED6" s="168"/>
      <c r="EE6" s="168"/>
      <c r="EF6" s="168"/>
      <c r="EG6" s="168"/>
      <c r="EH6" s="168"/>
      <c r="EI6" s="168"/>
      <c r="EJ6" s="168"/>
      <c r="EK6" s="168"/>
      <c r="EL6" s="168"/>
      <c r="EM6" s="168"/>
      <c r="EN6" s="168"/>
      <c r="EO6" s="168"/>
      <c r="EP6" s="168"/>
      <c r="EQ6" s="168"/>
      <c r="ER6" s="168"/>
      <c r="ES6" s="168"/>
      <c r="ET6" s="168"/>
      <c r="EU6" s="168"/>
      <c r="EV6" s="168"/>
      <c r="EW6" s="168"/>
      <c r="EX6" s="168"/>
      <c r="EY6" s="168"/>
      <c r="EZ6" s="168"/>
      <c r="FA6" s="168"/>
      <c r="FB6" s="168"/>
      <c r="FC6" s="168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3" t="s">
        <v>318</v>
      </c>
      <c r="B7" s="176">
        <f>'2-单位收入总表'!E7</f>
        <v>9644.0952</v>
      </c>
      <c r="C7" s="33" t="s">
        <v>319</v>
      </c>
      <c r="D7" s="177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  <c r="ET7" s="168"/>
      <c r="EU7" s="168"/>
      <c r="EV7" s="168"/>
      <c r="EW7" s="168"/>
      <c r="EX7" s="168"/>
      <c r="EY7" s="168"/>
      <c r="EZ7" s="168"/>
      <c r="FA7" s="168"/>
      <c r="FB7" s="168"/>
      <c r="FC7" s="168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3" t="s">
        <v>320</v>
      </c>
      <c r="B8" s="104">
        <f>'2-单位收入总表'!F20</f>
        <v>479.554</v>
      </c>
      <c r="C8" s="33" t="s">
        <v>321</v>
      </c>
      <c r="D8" s="17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3" t="s">
        <v>322</v>
      </c>
      <c r="B9" s="68"/>
      <c r="C9" s="33" t="s">
        <v>323</v>
      </c>
      <c r="D9" s="17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3" t="s">
        <v>324</v>
      </c>
      <c r="B10" s="68"/>
      <c r="C10" s="33" t="s">
        <v>325</v>
      </c>
      <c r="D10" s="17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3" t="s">
        <v>326</v>
      </c>
      <c r="B11" s="68"/>
      <c r="C11" s="33" t="s">
        <v>327</v>
      </c>
      <c r="D11" s="104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3" t="s">
        <v>328</v>
      </c>
      <c r="B12" s="179"/>
      <c r="C12" s="33" t="s">
        <v>329</v>
      </c>
      <c r="D12" s="104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3" t="s">
        <v>330</v>
      </c>
      <c r="B13" s="179"/>
      <c r="C13" s="33" t="s">
        <v>331</v>
      </c>
      <c r="D13" s="104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3" t="s">
        <v>332</v>
      </c>
      <c r="B14" s="179"/>
      <c r="C14" s="33" t="s">
        <v>333</v>
      </c>
      <c r="D14" s="104">
        <f>'2-单位收入总表'!C8</f>
        <v>310.35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3" t="s">
        <v>334</v>
      </c>
      <c r="B15" s="68"/>
      <c r="C15" s="33" t="s">
        <v>335</v>
      </c>
      <c r="D15" s="104">
        <f>'2-单位收入总表'!C15</f>
        <v>62.2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80"/>
      <c r="B16" s="181"/>
      <c r="C16" s="33" t="s">
        <v>336</v>
      </c>
      <c r="D16" s="104">
        <f>'2-单位收入总表'!C23</f>
        <v>5863.61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8"/>
      <c r="DT16" s="168"/>
      <c r="DU16" s="168"/>
      <c r="DV16" s="168"/>
      <c r="DW16" s="168"/>
      <c r="DX16" s="168"/>
      <c r="DY16" s="168"/>
      <c r="DZ16" s="168"/>
      <c r="EA16" s="168"/>
      <c r="EB16" s="168"/>
      <c r="EC16" s="168"/>
      <c r="ED16" s="168"/>
      <c r="EE16" s="168"/>
      <c r="EF16" s="168"/>
      <c r="EG16" s="168"/>
      <c r="EH16" s="168"/>
      <c r="EI16" s="168"/>
      <c r="EJ16" s="168"/>
      <c r="EK16" s="168"/>
      <c r="EL16" s="168"/>
      <c r="EM16" s="168"/>
      <c r="EN16" s="168"/>
      <c r="EO16" s="168"/>
      <c r="EP16" s="168"/>
      <c r="EQ16" s="168"/>
      <c r="ER16" s="168"/>
      <c r="ES16" s="168"/>
      <c r="ET16" s="168"/>
      <c r="EU16" s="168"/>
      <c r="EV16" s="168"/>
      <c r="EW16" s="168"/>
      <c r="EX16" s="168"/>
      <c r="EY16" s="168"/>
      <c r="EZ16" s="168"/>
      <c r="FA16" s="168"/>
      <c r="FB16" s="168"/>
      <c r="FC16" s="168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80"/>
      <c r="B17" s="71"/>
      <c r="C17" s="33" t="s">
        <v>337</v>
      </c>
      <c r="D17" s="104">
        <f>'2-单位收入总表'!C36</f>
        <v>46.41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80"/>
      <c r="B18" s="71"/>
      <c r="C18" s="33" t="s">
        <v>338</v>
      </c>
      <c r="D18" s="104">
        <f>'2-单位收入总表'!C20</f>
        <v>2897.0792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182"/>
      <c r="B19" s="71"/>
      <c r="C19" s="33" t="s">
        <v>339</v>
      </c>
      <c r="D19" s="104">
        <v>944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182"/>
      <c r="B20" s="71"/>
      <c r="C20" s="183"/>
      <c r="D20" s="104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8"/>
      <c r="DT20" s="168"/>
      <c r="DU20" s="168"/>
      <c r="DV20" s="168"/>
      <c r="DW20" s="168"/>
      <c r="DX20" s="168"/>
      <c r="DY20" s="168"/>
      <c r="DZ20" s="168"/>
      <c r="EA20" s="168"/>
      <c r="EB20" s="168"/>
      <c r="EC20" s="168"/>
      <c r="ED20" s="168"/>
      <c r="EE20" s="168"/>
      <c r="EF20" s="168"/>
      <c r="EG20" s="168"/>
      <c r="EH20" s="168"/>
      <c r="EI20" s="168"/>
      <c r="EJ20" s="168"/>
      <c r="EK20" s="168"/>
      <c r="EL20" s="168"/>
      <c r="EM20" s="168"/>
      <c r="EN20" s="168"/>
      <c r="EO20" s="168"/>
      <c r="EP20" s="168"/>
      <c r="EQ20" s="168"/>
      <c r="ER20" s="168"/>
      <c r="ES20" s="168"/>
      <c r="ET20" s="168"/>
      <c r="EU20" s="168"/>
      <c r="EV20" s="168"/>
      <c r="EW20" s="168"/>
      <c r="EX20" s="168"/>
      <c r="EY20" s="168"/>
      <c r="EZ20" s="168"/>
      <c r="FA20" s="168"/>
      <c r="FB20" s="168"/>
      <c r="FC20" s="168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184" t="s">
        <v>340</v>
      </c>
      <c r="B21" s="104">
        <f>SUM(B7:B15)</f>
        <v>10123.6492</v>
      </c>
      <c r="C21" s="185" t="s">
        <v>341</v>
      </c>
      <c r="D21" s="104">
        <f>SUM(D14:D19)</f>
        <v>10123.6492</v>
      </c>
      <c r="F21" s="3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8"/>
      <c r="DT21" s="168"/>
      <c r="DU21" s="168"/>
      <c r="DV21" s="168"/>
      <c r="DW21" s="168"/>
      <c r="DX21" s="168"/>
      <c r="DY21" s="168"/>
      <c r="DZ21" s="168"/>
      <c r="EA21" s="168"/>
      <c r="EB21" s="168"/>
      <c r="EC21" s="168"/>
      <c r="ED21" s="168"/>
      <c r="EE21" s="168"/>
      <c r="EF21" s="168"/>
      <c r="EG21" s="168"/>
      <c r="EH21" s="168"/>
      <c r="EI21" s="168"/>
      <c r="EJ21" s="168"/>
      <c r="EK21" s="168"/>
      <c r="EL21" s="168"/>
      <c r="EM21" s="168"/>
      <c r="EN21" s="168"/>
      <c r="EO21" s="168"/>
      <c r="EP21" s="168"/>
      <c r="EQ21" s="168"/>
      <c r="ER21" s="168"/>
      <c r="ES21" s="168"/>
      <c r="ET21" s="168"/>
      <c r="EU21" s="168"/>
      <c r="EV21" s="168"/>
      <c r="EW21" s="168"/>
      <c r="EX21" s="168"/>
      <c r="EY21" s="168"/>
      <c r="EZ21" s="168"/>
      <c r="FA21" s="168"/>
      <c r="FB21" s="168"/>
      <c r="FC21" s="168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251">
      <c r="A22" s="33" t="s">
        <v>342</v>
      </c>
      <c r="B22" s="33"/>
      <c r="C22" s="33" t="s">
        <v>343</v>
      </c>
      <c r="D22" s="104"/>
      <c r="E22" s="36"/>
      <c r="F22" s="36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  <c r="DA22" s="168"/>
      <c r="DB22" s="168"/>
      <c r="DC22" s="168"/>
      <c r="DD22" s="168"/>
      <c r="DE22" s="168"/>
      <c r="DF22" s="168"/>
      <c r="DG22" s="168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8"/>
      <c r="DY22" s="168"/>
      <c r="DZ22" s="168"/>
      <c r="EA22" s="168"/>
      <c r="EB22" s="168"/>
      <c r="EC22" s="168"/>
      <c r="ED22" s="168"/>
      <c r="EE22" s="168"/>
      <c r="EF22" s="168"/>
      <c r="EG22" s="168"/>
      <c r="EH22" s="168"/>
      <c r="EI22" s="168"/>
      <c r="EJ22" s="168"/>
      <c r="EK22" s="168"/>
      <c r="EL22" s="168"/>
      <c r="EM22" s="168"/>
      <c r="EN22" s="168"/>
      <c r="EO22" s="168"/>
      <c r="EP22" s="168"/>
      <c r="EQ22" s="168"/>
      <c r="ER22" s="168"/>
      <c r="ES22" s="168"/>
      <c r="ET22" s="168"/>
      <c r="EU22" s="168"/>
      <c r="EV22" s="168"/>
      <c r="EW22" s="168"/>
      <c r="EX22" s="168"/>
      <c r="EY22" s="168"/>
      <c r="EZ22" s="168"/>
      <c r="FA22" s="168"/>
      <c r="FB22" s="168"/>
      <c r="FC22" s="168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customHeight="1" spans="1:251">
      <c r="A23" s="33" t="s">
        <v>344</v>
      </c>
      <c r="B23" s="104"/>
      <c r="C23" s="33"/>
      <c r="D23" s="104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  <c r="ER23" s="168"/>
      <c r="ES23" s="168"/>
      <c r="ET23" s="168"/>
      <c r="EU23" s="168"/>
      <c r="EV23" s="168"/>
      <c r="EW23" s="168"/>
      <c r="EX23" s="168"/>
      <c r="EY23" s="168"/>
      <c r="EZ23" s="168"/>
      <c r="FA23" s="168"/>
      <c r="FB23" s="168"/>
      <c r="FC23" s="168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</row>
    <row r="24" customHeight="1" spans="1:5">
      <c r="A24" s="186" t="s">
        <v>345</v>
      </c>
      <c r="B24" s="108">
        <f>SUM(B21:B23)</f>
        <v>10123.6492</v>
      </c>
      <c r="C24" s="187" t="s">
        <v>346</v>
      </c>
      <c r="D24" s="108">
        <f>D21+D22</f>
        <v>10123.6492</v>
      </c>
      <c r="E24" s="36"/>
    </row>
    <row r="31" customHeight="1" spans="3:3">
      <c r="C31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showGridLines="0" showZeros="0" workbookViewId="0">
      <selection activeCell="F9" sqref="F9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6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347</v>
      </c>
    </row>
    <row r="2" s="58" customFormat="1" ht="43.5" customHeight="1" spans="1:13">
      <c r="A2" s="61" t="s">
        <v>348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0.1" customHeight="1" spans="1:13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ht="20.1" customHeight="1" spans="1:13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 t="s">
        <v>313</v>
      </c>
    </row>
    <row r="5" ht="50" customHeight="1" spans="1:13">
      <c r="A5" s="43" t="s">
        <v>349</v>
      </c>
      <c r="B5" s="43"/>
      <c r="C5" s="150" t="s">
        <v>350</v>
      </c>
      <c r="D5" s="6" t="s">
        <v>344</v>
      </c>
      <c r="E5" s="6" t="s">
        <v>351</v>
      </c>
      <c r="F5" s="6" t="s">
        <v>352</v>
      </c>
      <c r="G5" s="6" t="s">
        <v>353</v>
      </c>
      <c r="H5" s="6" t="s">
        <v>354</v>
      </c>
      <c r="I5" s="6" t="s">
        <v>355</v>
      </c>
      <c r="J5" s="6" t="s">
        <v>356</v>
      </c>
      <c r="K5" s="6" t="s">
        <v>357</v>
      </c>
      <c r="L5" s="6" t="s">
        <v>358</v>
      </c>
      <c r="M5" s="6" t="s">
        <v>359</v>
      </c>
    </row>
    <row r="6" ht="50" customHeight="1" spans="1:13">
      <c r="A6" s="133" t="s">
        <v>360</v>
      </c>
      <c r="B6" s="134" t="s">
        <v>361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33" t="s">
        <v>350</v>
      </c>
      <c r="B7" s="133"/>
      <c r="C7" s="151">
        <f>E7+F7</f>
        <v>10123.6492</v>
      </c>
      <c r="D7" s="151">
        <f>D8+D11+D18+D26+D33</f>
        <v>0</v>
      </c>
      <c r="E7" s="151">
        <f>E8+E15+E20+E23+E34+E36</f>
        <v>9644.0952</v>
      </c>
      <c r="F7" s="152">
        <f>F20</f>
        <v>479.554</v>
      </c>
      <c r="G7" s="153"/>
      <c r="H7" s="6"/>
      <c r="I7" s="6"/>
      <c r="J7" s="6"/>
      <c r="K7" s="6"/>
      <c r="L7" s="8"/>
      <c r="M7" s="6"/>
    </row>
    <row r="8" ht="23" customHeight="1" spans="1:13">
      <c r="A8" s="154" t="s">
        <v>362</v>
      </c>
      <c r="B8" s="155" t="s">
        <v>363</v>
      </c>
      <c r="C8" s="156">
        <v>310.35</v>
      </c>
      <c r="D8" s="157"/>
      <c r="E8" s="156">
        <v>310.35</v>
      </c>
      <c r="F8" s="68"/>
      <c r="G8" s="158"/>
      <c r="H8" s="159"/>
      <c r="I8" s="166"/>
      <c r="J8" s="68"/>
      <c r="K8" s="68"/>
      <c r="L8" s="68"/>
      <c r="M8" s="68"/>
    </row>
    <row r="9" ht="20" customHeight="1" spans="1:13">
      <c r="A9" s="160" t="s">
        <v>364</v>
      </c>
      <c r="B9" s="161" t="s">
        <v>365</v>
      </c>
      <c r="C9" s="156">
        <v>249.21</v>
      </c>
      <c r="D9" s="142"/>
      <c r="E9" s="156">
        <v>249.21</v>
      </c>
      <c r="F9" s="142"/>
      <c r="G9" s="142"/>
      <c r="H9" s="142"/>
      <c r="I9" s="142"/>
      <c r="J9" s="142"/>
      <c r="K9" s="142"/>
      <c r="L9" s="142"/>
      <c r="M9" s="142"/>
    </row>
    <row r="10" ht="20" customHeight="1" spans="1:13">
      <c r="A10" s="160" t="s">
        <v>366</v>
      </c>
      <c r="B10" s="161" t="s">
        <v>367</v>
      </c>
      <c r="C10" s="156">
        <v>53.55</v>
      </c>
      <c r="D10" s="142"/>
      <c r="E10" s="156">
        <v>53.55</v>
      </c>
      <c r="F10" s="142"/>
      <c r="G10" s="142"/>
      <c r="H10" s="142"/>
      <c r="I10" s="142"/>
      <c r="J10" s="142"/>
      <c r="K10" s="142"/>
      <c r="L10" s="142"/>
      <c r="M10" s="142"/>
    </row>
    <row r="11" ht="20" customHeight="1" spans="1:13">
      <c r="A11" s="160" t="s">
        <v>368</v>
      </c>
      <c r="B11" s="161" t="s">
        <v>369</v>
      </c>
      <c r="C11" s="156">
        <v>26.77</v>
      </c>
      <c r="D11" s="142"/>
      <c r="E11" s="156">
        <v>26.77</v>
      </c>
      <c r="F11" s="142"/>
      <c r="G11" s="142"/>
      <c r="H11" s="142"/>
      <c r="I11" s="142"/>
      <c r="J11" s="142"/>
      <c r="K11" s="142"/>
      <c r="L11" s="142"/>
      <c r="M11" s="142"/>
    </row>
    <row r="12" ht="20" customHeight="1" spans="1:13">
      <c r="A12" s="160" t="s">
        <v>370</v>
      </c>
      <c r="B12" s="161" t="s">
        <v>371</v>
      </c>
      <c r="C12" s="156">
        <v>168.89</v>
      </c>
      <c r="D12" s="142"/>
      <c r="E12" s="156">
        <v>168.89</v>
      </c>
      <c r="F12" s="142"/>
      <c r="G12" s="142"/>
      <c r="H12" s="142"/>
      <c r="I12" s="142"/>
      <c r="J12" s="142"/>
      <c r="K12" s="142"/>
      <c r="L12" s="142"/>
      <c r="M12" s="142"/>
    </row>
    <row r="13" ht="20" customHeight="1" spans="1:13">
      <c r="A13" s="160" t="s">
        <v>372</v>
      </c>
      <c r="B13" s="161" t="s">
        <v>373</v>
      </c>
      <c r="C13" s="156">
        <v>61.14</v>
      </c>
      <c r="D13" s="142"/>
      <c r="E13" s="156">
        <v>61.14</v>
      </c>
      <c r="F13" s="142"/>
      <c r="G13" s="142"/>
      <c r="H13" s="142"/>
      <c r="I13" s="142"/>
      <c r="J13" s="142"/>
      <c r="K13" s="142"/>
      <c r="L13" s="142"/>
      <c r="M13" s="142"/>
    </row>
    <row r="14" ht="20" customHeight="1" spans="1:13">
      <c r="A14" s="160" t="s">
        <v>374</v>
      </c>
      <c r="B14" s="161" t="s">
        <v>375</v>
      </c>
      <c r="C14" s="156">
        <v>61.14</v>
      </c>
      <c r="D14" s="142"/>
      <c r="E14" s="156">
        <v>61.14</v>
      </c>
      <c r="F14" s="143"/>
      <c r="G14" s="143"/>
      <c r="H14" s="143"/>
      <c r="I14" s="142"/>
      <c r="J14" s="142"/>
      <c r="K14" s="142"/>
      <c r="L14" s="142"/>
      <c r="M14" s="142"/>
    </row>
    <row r="15" ht="20" customHeight="1" spans="1:13">
      <c r="A15" s="160" t="s">
        <v>376</v>
      </c>
      <c r="B15" s="155" t="s">
        <v>377</v>
      </c>
      <c r="C15" s="156">
        <v>62.2</v>
      </c>
      <c r="D15" s="142"/>
      <c r="E15" s="156">
        <v>62.2</v>
      </c>
      <c r="F15" s="143"/>
      <c r="G15" s="143"/>
      <c r="H15" s="143"/>
      <c r="I15" s="143"/>
      <c r="J15" s="142"/>
      <c r="K15" s="142"/>
      <c r="L15" s="142"/>
      <c r="M15" s="142"/>
    </row>
    <row r="16" ht="20" customHeight="1" spans="1:13">
      <c r="A16" s="160" t="s">
        <v>378</v>
      </c>
      <c r="B16" s="161" t="s">
        <v>379</v>
      </c>
      <c r="C16" s="156">
        <v>62.2</v>
      </c>
      <c r="D16" s="142"/>
      <c r="E16" s="156">
        <v>62.2</v>
      </c>
      <c r="F16" s="143"/>
      <c r="G16" s="143"/>
      <c r="H16" s="143"/>
      <c r="I16" s="143"/>
      <c r="J16" s="142"/>
      <c r="K16" s="142"/>
      <c r="L16" s="142"/>
      <c r="M16" s="142"/>
    </row>
    <row r="17" ht="20" customHeight="1" spans="1:13">
      <c r="A17" s="160" t="s">
        <v>380</v>
      </c>
      <c r="B17" s="161" t="s">
        <v>381</v>
      </c>
      <c r="C17" s="156">
        <v>33.47</v>
      </c>
      <c r="D17" s="162"/>
      <c r="E17" s="156">
        <v>33.47</v>
      </c>
      <c r="F17" s="163"/>
      <c r="G17" s="163"/>
      <c r="H17" s="163"/>
      <c r="I17" s="163"/>
      <c r="J17" s="162"/>
      <c r="K17" s="162"/>
      <c r="L17" s="162"/>
      <c r="M17" s="163"/>
    </row>
    <row r="18" ht="15" customHeight="1" spans="1:13">
      <c r="A18" s="160" t="s">
        <v>382</v>
      </c>
      <c r="B18" s="161" t="s">
        <v>383</v>
      </c>
      <c r="C18" s="156">
        <v>8.07</v>
      </c>
      <c r="D18" s="142"/>
      <c r="E18" s="156">
        <v>8.07</v>
      </c>
      <c r="F18" s="143"/>
      <c r="G18" s="143"/>
      <c r="H18" s="143"/>
      <c r="I18" s="142"/>
      <c r="J18" s="142"/>
      <c r="K18" s="142"/>
      <c r="L18" s="142"/>
      <c r="M18" s="143"/>
    </row>
    <row r="19" ht="15" customHeight="1" spans="1:13">
      <c r="A19" s="160" t="s">
        <v>384</v>
      </c>
      <c r="B19" s="161" t="s">
        <v>385</v>
      </c>
      <c r="C19" s="156">
        <v>20.67</v>
      </c>
      <c r="D19" s="142"/>
      <c r="E19" s="156">
        <v>20.67</v>
      </c>
      <c r="F19" s="143"/>
      <c r="G19" s="143"/>
      <c r="H19" s="143"/>
      <c r="I19" s="142"/>
      <c r="J19" s="143"/>
      <c r="K19" s="143"/>
      <c r="L19" s="143"/>
      <c r="M19" s="143"/>
    </row>
    <row r="20" ht="15" customHeight="1" spans="1:13">
      <c r="A20" s="160">
        <v>212</v>
      </c>
      <c r="B20" s="161" t="s">
        <v>386</v>
      </c>
      <c r="C20" s="156">
        <f>C21+C22</f>
        <v>2897.0792</v>
      </c>
      <c r="D20" s="156"/>
      <c r="E20" s="156">
        <v>2417.5252</v>
      </c>
      <c r="F20" s="156">
        <v>479.554</v>
      </c>
      <c r="G20" s="143"/>
      <c r="H20" s="143"/>
      <c r="I20" s="142"/>
      <c r="J20" s="143"/>
      <c r="K20" s="143"/>
      <c r="L20" s="143"/>
      <c r="M20" s="143"/>
    </row>
    <row r="21" ht="15" customHeight="1" spans="1:13">
      <c r="A21" s="160">
        <v>2120399</v>
      </c>
      <c r="B21" s="161" t="s">
        <v>387</v>
      </c>
      <c r="C21" s="156">
        <v>2417.5252</v>
      </c>
      <c r="D21" s="156"/>
      <c r="E21" s="156">
        <v>2417.5252</v>
      </c>
      <c r="F21" s="156"/>
      <c r="G21" s="143"/>
      <c r="H21" s="143"/>
      <c r="I21" s="142"/>
      <c r="J21" s="143"/>
      <c r="K21" s="143"/>
      <c r="L21" s="143"/>
      <c r="M21" s="143"/>
    </row>
    <row r="22" ht="15" customHeight="1" spans="1:13">
      <c r="A22" s="160">
        <v>2129801</v>
      </c>
      <c r="B22" s="161" t="s">
        <v>388</v>
      </c>
      <c r="C22" s="156">
        <v>479.554</v>
      </c>
      <c r="D22" s="156"/>
      <c r="E22" s="156"/>
      <c r="F22" s="156">
        <v>479.554</v>
      </c>
      <c r="G22" s="143"/>
      <c r="H22" s="143"/>
      <c r="I22" s="142"/>
      <c r="J22" s="143"/>
      <c r="K22" s="143"/>
      <c r="L22" s="143"/>
      <c r="M22" s="143"/>
    </row>
    <row r="23" ht="15" customHeight="1" spans="1:13">
      <c r="A23" s="160" t="s">
        <v>389</v>
      </c>
      <c r="B23" s="161" t="s">
        <v>390</v>
      </c>
      <c r="C23" s="156">
        <v>5863.61</v>
      </c>
      <c r="D23" s="156"/>
      <c r="E23" s="156">
        <v>5863.61</v>
      </c>
      <c r="F23" s="143"/>
      <c r="G23" s="143"/>
      <c r="H23" s="143"/>
      <c r="I23" s="142"/>
      <c r="J23" s="143"/>
      <c r="K23" s="143"/>
      <c r="L23" s="143"/>
      <c r="M23" s="142"/>
    </row>
    <row r="24" ht="15" customHeight="1" spans="1:13">
      <c r="A24" s="160" t="s">
        <v>391</v>
      </c>
      <c r="B24" s="161" t="s">
        <v>392</v>
      </c>
      <c r="C24" s="156">
        <v>94.08</v>
      </c>
      <c r="D24" s="156"/>
      <c r="E24" s="156">
        <v>94.08</v>
      </c>
      <c r="F24" s="143"/>
      <c r="G24" s="143"/>
      <c r="H24" s="143"/>
      <c r="I24" s="143"/>
      <c r="J24" s="143"/>
      <c r="K24" s="143"/>
      <c r="L24" s="143"/>
      <c r="M24" s="143"/>
    </row>
    <row r="25" ht="15" customHeight="1" spans="1:13">
      <c r="A25" s="160" t="s">
        <v>393</v>
      </c>
      <c r="B25" s="161" t="s">
        <v>394</v>
      </c>
      <c r="C25" s="156">
        <v>94.08</v>
      </c>
      <c r="D25" s="156"/>
      <c r="E25" s="156">
        <v>94.08</v>
      </c>
      <c r="F25" s="142"/>
      <c r="G25" s="143"/>
      <c r="H25" s="143"/>
      <c r="I25" s="143"/>
      <c r="J25" s="143"/>
      <c r="K25" s="143"/>
      <c r="L25" s="143"/>
      <c r="M25" s="143"/>
    </row>
    <row r="26" ht="15" customHeight="1" spans="1:13">
      <c r="A26" s="160" t="s">
        <v>395</v>
      </c>
      <c r="B26" s="161" t="s">
        <v>396</v>
      </c>
      <c r="C26" s="156">
        <v>6</v>
      </c>
      <c r="D26" s="156">
        <f>D27+D31</f>
        <v>0</v>
      </c>
      <c r="E26" s="156">
        <v>6</v>
      </c>
      <c r="F26" s="143"/>
      <c r="G26" s="143"/>
      <c r="H26" s="143"/>
      <c r="I26" s="143"/>
      <c r="J26" s="143"/>
      <c r="K26" s="143"/>
      <c r="L26" s="143"/>
      <c r="M26" s="143"/>
    </row>
    <row r="27" ht="15" customHeight="1" spans="1:13">
      <c r="A27" s="160" t="s">
        <v>397</v>
      </c>
      <c r="B27" s="161" t="s">
        <v>398</v>
      </c>
      <c r="C27" s="156">
        <v>6</v>
      </c>
      <c r="D27" s="156"/>
      <c r="E27" s="156">
        <v>6</v>
      </c>
      <c r="F27" s="143"/>
      <c r="G27" s="143"/>
      <c r="H27" s="143"/>
      <c r="I27" s="143"/>
      <c r="J27" s="143"/>
      <c r="K27" s="143"/>
      <c r="L27" s="143"/>
      <c r="M27" s="143"/>
    </row>
    <row r="28" ht="15" customHeight="1" spans="1:13">
      <c r="A28" s="160" t="s">
        <v>399</v>
      </c>
      <c r="B28" s="161" t="s">
        <v>400</v>
      </c>
      <c r="C28" s="156">
        <v>5503.53</v>
      </c>
      <c r="D28" s="156"/>
      <c r="E28" s="156">
        <v>5503.53</v>
      </c>
      <c r="F28" s="143"/>
      <c r="G28" s="143"/>
      <c r="H28" s="143"/>
      <c r="I28" s="143"/>
      <c r="J28" s="143"/>
      <c r="K28" s="143"/>
      <c r="L28" s="143"/>
      <c r="M28" s="142"/>
    </row>
    <row r="29" ht="15" customHeight="1" spans="1:13">
      <c r="A29" s="160" t="s">
        <v>401</v>
      </c>
      <c r="B29" s="161" t="s">
        <v>402</v>
      </c>
      <c r="C29" s="156">
        <v>486.99</v>
      </c>
      <c r="D29" s="156"/>
      <c r="E29" s="156">
        <v>486.99</v>
      </c>
      <c r="F29" s="143"/>
      <c r="G29" s="143"/>
      <c r="H29" s="143"/>
      <c r="I29" s="143"/>
      <c r="J29" s="143"/>
      <c r="K29" s="143"/>
      <c r="L29" s="143"/>
      <c r="M29" s="143"/>
    </row>
    <row r="30" ht="15" customHeight="1" spans="1:13">
      <c r="A30" s="160" t="s">
        <v>403</v>
      </c>
      <c r="B30" s="161" t="s">
        <v>394</v>
      </c>
      <c r="C30" s="156">
        <v>7.54</v>
      </c>
      <c r="D30" s="156"/>
      <c r="E30" s="156">
        <v>7.54</v>
      </c>
      <c r="F30" s="143"/>
      <c r="G30" s="143"/>
      <c r="H30" s="143"/>
      <c r="I30" s="143"/>
      <c r="J30" s="143"/>
      <c r="K30" s="143"/>
      <c r="L30" s="143"/>
      <c r="M30" s="143"/>
    </row>
    <row r="31" ht="15" customHeight="1" spans="1:13">
      <c r="A31" s="160" t="s">
        <v>404</v>
      </c>
      <c r="B31" s="161" t="s">
        <v>405</v>
      </c>
      <c r="C31" s="156">
        <v>5009</v>
      </c>
      <c r="D31" s="156"/>
      <c r="E31" s="156">
        <v>5009</v>
      </c>
      <c r="F31" s="143"/>
      <c r="G31" s="143"/>
      <c r="H31" s="143"/>
      <c r="I31" s="143"/>
      <c r="J31" s="143"/>
      <c r="K31" s="143"/>
      <c r="L31" s="143"/>
      <c r="M31" s="143"/>
    </row>
    <row r="32" ht="15" customHeight="1" spans="1:13">
      <c r="A32" s="160" t="s">
        <v>406</v>
      </c>
      <c r="B32" s="161" t="s">
        <v>407</v>
      </c>
      <c r="C32" s="156">
        <v>260</v>
      </c>
      <c r="D32" s="156"/>
      <c r="E32" s="156">
        <v>260</v>
      </c>
      <c r="F32" s="143"/>
      <c r="G32" s="143"/>
      <c r="H32" s="143"/>
      <c r="I32" s="143"/>
      <c r="J32" s="143"/>
      <c r="K32" s="143"/>
      <c r="L32" s="143"/>
      <c r="M32" s="143"/>
    </row>
    <row r="33" ht="15" customHeight="1" spans="1:13">
      <c r="A33" s="160" t="s">
        <v>408</v>
      </c>
      <c r="B33" s="161" t="s">
        <v>409</v>
      </c>
      <c r="C33" s="156">
        <v>260</v>
      </c>
      <c r="D33" s="156">
        <f>D36+D38</f>
        <v>0</v>
      </c>
      <c r="E33" s="156">
        <v>260</v>
      </c>
      <c r="F33" s="143"/>
      <c r="G33" s="143"/>
      <c r="H33" s="143"/>
      <c r="I33" s="143"/>
      <c r="J33" s="143"/>
      <c r="K33" s="143"/>
      <c r="L33" s="143"/>
      <c r="M33" s="143"/>
    </row>
    <row r="34" ht="15" customHeight="1" spans="1:13">
      <c r="A34" s="160">
        <v>217</v>
      </c>
      <c r="B34" s="161" t="s">
        <v>410</v>
      </c>
      <c r="C34" s="156">
        <v>944</v>
      </c>
      <c r="D34" s="156"/>
      <c r="E34" s="156">
        <v>944</v>
      </c>
      <c r="F34" s="143"/>
      <c r="G34" s="143"/>
      <c r="H34" s="143"/>
      <c r="I34" s="143"/>
      <c r="J34" s="143"/>
      <c r="K34" s="143"/>
      <c r="L34" s="143"/>
      <c r="M34" s="143"/>
    </row>
    <row r="35" ht="15" customHeight="1" spans="1:13">
      <c r="A35" s="160">
        <v>2170399</v>
      </c>
      <c r="B35" s="161" t="s">
        <v>411</v>
      </c>
      <c r="C35" s="156">
        <v>944</v>
      </c>
      <c r="D35" s="156"/>
      <c r="E35" s="156">
        <v>944</v>
      </c>
      <c r="F35" s="143"/>
      <c r="G35" s="143"/>
      <c r="H35" s="143"/>
      <c r="I35" s="143"/>
      <c r="J35" s="143"/>
      <c r="K35" s="143"/>
      <c r="L35" s="143"/>
      <c r="M35" s="143"/>
    </row>
    <row r="36" ht="15" customHeight="1" spans="1:13">
      <c r="A36" s="154" t="s">
        <v>412</v>
      </c>
      <c r="B36" s="155" t="s">
        <v>413</v>
      </c>
      <c r="C36" s="156">
        <v>46.41</v>
      </c>
      <c r="D36" s="142"/>
      <c r="E36" s="156">
        <v>46.41</v>
      </c>
      <c r="F36" s="143"/>
      <c r="G36" s="143"/>
      <c r="H36" s="143"/>
      <c r="I36" s="143"/>
      <c r="J36" s="143"/>
      <c r="K36" s="143"/>
      <c r="L36" s="143"/>
      <c r="M36" s="143"/>
    </row>
    <row r="37" ht="15" customHeight="1" spans="1:13">
      <c r="A37" s="160" t="s">
        <v>414</v>
      </c>
      <c r="B37" s="161" t="s">
        <v>415</v>
      </c>
      <c r="C37" s="156">
        <v>46.41</v>
      </c>
      <c r="D37" s="142"/>
      <c r="E37" s="156">
        <v>46.41</v>
      </c>
      <c r="F37" s="143"/>
      <c r="G37" s="143"/>
      <c r="H37" s="143"/>
      <c r="I37" s="143"/>
      <c r="J37" s="143"/>
      <c r="K37" s="143"/>
      <c r="L37" s="143"/>
      <c r="M37" s="143"/>
    </row>
    <row r="38" ht="15" customHeight="1" spans="1:13">
      <c r="A38" s="160" t="s">
        <v>416</v>
      </c>
      <c r="B38" s="161" t="s">
        <v>417</v>
      </c>
      <c r="C38" s="156">
        <v>46.41</v>
      </c>
      <c r="D38" s="142"/>
      <c r="E38" s="156">
        <v>46.41</v>
      </c>
      <c r="F38" s="143"/>
      <c r="G38" s="143"/>
      <c r="H38" s="143"/>
      <c r="I38" s="143"/>
      <c r="J38" s="143"/>
      <c r="K38" s="143"/>
      <c r="L38" s="143"/>
      <c r="M38" s="143"/>
    </row>
    <row r="39" ht="15" customHeight="1" spans="1:13">
      <c r="A39" s="160"/>
      <c r="B39" s="161"/>
      <c r="C39" s="164"/>
      <c r="D39" s="142"/>
      <c r="E39" s="165"/>
      <c r="F39" s="143"/>
      <c r="G39" s="143"/>
      <c r="H39" s="143"/>
      <c r="I39" s="143"/>
      <c r="J39" s="143"/>
      <c r="K39" s="143"/>
      <c r="L39" s="143"/>
      <c r="M39" s="14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workbookViewId="0">
      <selection activeCell="H14" sqref="H14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418</v>
      </c>
      <c r="B1" s="36"/>
    </row>
    <row r="2" s="58" customFormat="1" ht="44.25" customHeight="1" spans="1:8">
      <c r="A2" s="128" t="s">
        <v>419</v>
      </c>
      <c r="B2" s="128"/>
      <c r="C2" s="128"/>
      <c r="D2" s="128"/>
      <c r="E2" s="128"/>
      <c r="F2" s="128"/>
      <c r="G2" s="128"/>
      <c r="H2" s="128"/>
    </row>
    <row r="3" ht="20.1" customHeight="1" spans="1:8">
      <c r="A3" s="129"/>
      <c r="B3" s="130"/>
      <c r="C3" s="131"/>
      <c r="D3" s="131"/>
      <c r="E3" s="131"/>
      <c r="F3" s="131"/>
      <c r="G3" s="131"/>
      <c r="H3" s="132"/>
    </row>
    <row r="4" ht="25.5" customHeight="1" spans="1:8">
      <c r="A4" s="64"/>
      <c r="B4" s="63"/>
      <c r="C4" s="64"/>
      <c r="D4" s="64"/>
      <c r="E4" s="64"/>
      <c r="F4" s="64"/>
      <c r="G4" s="64"/>
      <c r="H4" s="54" t="s">
        <v>313</v>
      </c>
    </row>
    <row r="5" ht="36" customHeight="1" spans="1:8">
      <c r="A5" s="43" t="s">
        <v>349</v>
      </c>
      <c r="B5" s="43"/>
      <c r="C5" s="6" t="s">
        <v>350</v>
      </c>
      <c r="D5" s="6" t="s">
        <v>420</v>
      </c>
      <c r="E5" s="6" t="s">
        <v>421</v>
      </c>
      <c r="F5" s="6" t="s">
        <v>422</v>
      </c>
      <c r="G5" s="6" t="s">
        <v>423</v>
      </c>
      <c r="H5" s="6" t="s">
        <v>424</v>
      </c>
    </row>
    <row r="6" ht="36" customHeight="1" spans="1:8">
      <c r="A6" s="133" t="s">
        <v>360</v>
      </c>
      <c r="B6" s="134" t="s">
        <v>361</v>
      </c>
      <c r="C6" s="6"/>
      <c r="D6" s="6"/>
      <c r="E6" s="6"/>
      <c r="F6" s="6"/>
      <c r="G6" s="6"/>
      <c r="H6" s="6"/>
    </row>
    <row r="7" ht="24" customHeight="1" spans="1:8">
      <c r="A7" s="133"/>
      <c r="B7" s="133"/>
      <c r="C7" s="135">
        <f>C8+C15+C20+C23+C34+C36</f>
        <v>10123.6492</v>
      </c>
      <c r="D7" s="135">
        <f>D8+D15+D23+D36</f>
        <v>844.81</v>
      </c>
      <c r="E7" s="136">
        <f>E8+E20+E23+E34</f>
        <v>9278.8392</v>
      </c>
      <c r="F7" s="48"/>
      <c r="G7" s="48"/>
      <c r="H7" s="48"/>
    </row>
    <row r="8" ht="22" customHeight="1" spans="1:8">
      <c r="A8" s="137" t="s">
        <v>362</v>
      </c>
      <c r="B8" s="138" t="s">
        <v>363</v>
      </c>
      <c r="C8" s="139">
        <v>310.35</v>
      </c>
      <c r="D8" s="139">
        <v>249.21</v>
      </c>
      <c r="E8" s="139">
        <v>61.14</v>
      </c>
      <c r="F8" s="68"/>
      <c r="G8" s="68"/>
      <c r="H8" s="68"/>
    </row>
    <row r="9" ht="20" customHeight="1" spans="1:8">
      <c r="A9" s="140" t="s">
        <v>425</v>
      </c>
      <c r="B9" s="141" t="s">
        <v>426</v>
      </c>
      <c r="C9" s="139">
        <v>249.21</v>
      </c>
      <c r="D9" s="139">
        <v>249.21</v>
      </c>
      <c r="E9" s="139"/>
      <c r="F9" s="142"/>
      <c r="G9" s="142"/>
      <c r="H9" s="142"/>
    </row>
    <row r="10" ht="20" customHeight="1" spans="1:8">
      <c r="A10" s="140" t="s">
        <v>427</v>
      </c>
      <c r="B10" s="141" t="s">
        <v>428</v>
      </c>
      <c r="C10" s="139">
        <v>53.55</v>
      </c>
      <c r="D10" s="139">
        <v>53.55</v>
      </c>
      <c r="E10" s="139"/>
      <c r="F10" s="142"/>
      <c r="G10" s="142"/>
      <c r="H10" s="142"/>
    </row>
    <row r="11" ht="20" customHeight="1" spans="1:8">
      <c r="A11" s="140" t="s">
        <v>429</v>
      </c>
      <c r="B11" s="141" t="s">
        <v>430</v>
      </c>
      <c r="C11" s="139">
        <v>26.77</v>
      </c>
      <c r="D11" s="139">
        <v>26.77</v>
      </c>
      <c r="E11" s="139"/>
      <c r="F11" s="142"/>
      <c r="G11" s="142"/>
      <c r="H11" s="142"/>
    </row>
    <row r="12" ht="20" customHeight="1" spans="1:9">
      <c r="A12" s="140" t="s">
        <v>431</v>
      </c>
      <c r="B12" s="141" t="s">
        <v>432</v>
      </c>
      <c r="C12" s="139">
        <v>168.89</v>
      </c>
      <c r="D12" s="139">
        <v>168.89</v>
      </c>
      <c r="E12" s="139"/>
      <c r="F12" s="142"/>
      <c r="G12" s="142"/>
      <c r="H12" s="142"/>
      <c r="I12" s="36"/>
    </row>
    <row r="13" ht="20" customHeight="1" spans="1:8">
      <c r="A13" s="140" t="s">
        <v>433</v>
      </c>
      <c r="B13" s="141" t="s">
        <v>434</v>
      </c>
      <c r="C13" s="139">
        <v>61.14</v>
      </c>
      <c r="D13" s="139"/>
      <c r="E13" s="139">
        <v>61.14</v>
      </c>
      <c r="F13" s="142"/>
      <c r="G13" s="142"/>
      <c r="H13" s="142"/>
    </row>
    <row r="14" ht="20" customHeight="1" spans="1:8">
      <c r="A14" s="140" t="s">
        <v>435</v>
      </c>
      <c r="B14" s="141" t="s">
        <v>436</v>
      </c>
      <c r="C14" s="139">
        <v>61.14</v>
      </c>
      <c r="D14" s="139"/>
      <c r="E14" s="139">
        <v>61.14</v>
      </c>
      <c r="F14" s="142"/>
      <c r="G14" s="142"/>
      <c r="H14" s="143"/>
    </row>
    <row r="15" ht="20" customHeight="1" spans="1:9">
      <c r="A15" s="137" t="s">
        <v>376</v>
      </c>
      <c r="B15" s="138" t="s">
        <v>377</v>
      </c>
      <c r="C15" s="139">
        <v>62.2</v>
      </c>
      <c r="D15" s="139">
        <v>62.2</v>
      </c>
      <c r="E15" s="139"/>
      <c r="F15" s="142"/>
      <c r="G15" s="142"/>
      <c r="H15" s="143"/>
      <c r="I15" s="36"/>
    </row>
    <row r="16" ht="20" customHeight="1" spans="1:8">
      <c r="A16" s="140" t="s">
        <v>437</v>
      </c>
      <c r="B16" s="141" t="s">
        <v>438</v>
      </c>
      <c r="C16" s="139">
        <v>62.2</v>
      </c>
      <c r="D16" s="139">
        <v>62.2</v>
      </c>
      <c r="E16" s="139"/>
      <c r="F16" s="142"/>
      <c r="G16" s="142"/>
      <c r="H16" s="142"/>
    </row>
    <row r="17" ht="20" customHeight="1" spans="1:8">
      <c r="A17" s="140" t="s">
        <v>439</v>
      </c>
      <c r="B17" s="141" t="s">
        <v>440</v>
      </c>
      <c r="C17" s="139">
        <v>33.47</v>
      </c>
      <c r="D17" s="139">
        <v>33.47</v>
      </c>
      <c r="E17" s="139"/>
      <c r="F17" s="142"/>
      <c r="G17" s="142"/>
      <c r="H17" s="143"/>
    </row>
    <row r="18" customHeight="1" spans="1:8">
      <c r="A18" s="140" t="s">
        <v>441</v>
      </c>
      <c r="B18" s="141" t="s">
        <v>442</v>
      </c>
      <c r="C18" s="139">
        <v>8.07</v>
      </c>
      <c r="D18" s="139">
        <v>8.07</v>
      </c>
      <c r="E18" s="139"/>
      <c r="F18" s="143"/>
      <c r="G18" s="143"/>
      <c r="H18" s="143"/>
    </row>
    <row r="19" customHeight="1" spans="1:8">
      <c r="A19" s="140" t="s">
        <v>443</v>
      </c>
      <c r="B19" s="141" t="s">
        <v>444</v>
      </c>
      <c r="C19" s="139">
        <v>20.67</v>
      </c>
      <c r="D19" s="139">
        <v>20.67</v>
      </c>
      <c r="E19" s="139"/>
      <c r="F19" s="143"/>
      <c r="G19" s="143"/>
      <c r="H19" s="143"/>
    </row>
    <row r="20" customHeight="1" spans="1:8">
      <c r="A20" s="144">
        <v>212</v>
      </c>
      <c r="B20" s="145" t="s">
        <v>386</v>
      </c>
      <c r="C20" s="146">
        <f>C21+C22</f>
        <v>2897.0792</v>
      </c>
      <c r="D20" s="139"/>
      <c r="E20" s="146">
        <f>E21+E22</f>
        <v>2897.0792</v>
      </c>
      <c r="F20" s="143"/>
      <c r="G20" s="143"/>
      <c r="H20" s="143"/>
    </row>
    <row r="21" customHeight="1" spans="1:8">
      <c r="A21" s="144">
        <v>2120399</v>
      </c>
      <c r="B21" s="145" t="s">
        <v>387</v>
      </c>
      <c r="C21" s="146">
        <v>2417.5252</v>
      </c>
      <c r="D21" s="139"/>
      <c r="E21" s="146">
        <v>2417.5252</v>
      </c>
      <c r="F21" s="143"/>
      <c r="G21" s="143"/>
      <c r="H21" s="143"/>
    </row>
    <row r="22" customHeight="1" spans="1:8">
      <c r="A22" s="144">
        <v>2129801</v>
      </c>
      <c r="B22" s="145" t="s">
        <v>388</v>
      </c>
      <c r="C22" s="146">
        <v>479.554</v>
      </c>
      <c r="D22" s="139"/>
      <c r="E22" s="146">
        <v>479.554</v>
      </c>
      <c r="F22" s="143"/>
      <c r="G22" s="143"/>
      <c r="H22" s="143"/>
    </row>
    <row r="23" customHeight="1" spans="1:8">
      <c r="A23" s="137" t="s">
        <v>389</v>
      </c>
      <c r="B23" s="138" t="s">
        <v>390</v>
      </c>
      <c r="C23" s="139">
        <v>5863.61</v>
      </c>
      <c r="D23" s="139">
        <v>486.99</v>
      </c>
      <c r="E23" s="139">
        <v>5376.62</v>
      </c>
      <c r="F23" s="143"/>
      <c r="G23" s="142"/>
      <c r="H23" s="143"/>
    </row>
    <row r="24" customHeight="1" spans="1:8">
      <c r="A24" s="140" t="s">
        <v>445</v>
      </c>
      <c r="B24" s="141" t="s">
        <v>446</v>
      </c>
      <c r="C24" s="139">
        <v>94.08</v>
      </c>
      <c r="D24" s="139"/>
      <c r="E24" s="139">
        <v>94.08</v>
      </c>
      <c r="F24" s="143"/>
      <c r="G24" s="143"/>
      <c r="H24" s="143"/>
    </row>
    <row r="25" customHeight="1" spans="1:8">
      <c r="A25" s="140" t="s">
        <v>447</v>
      </c>
      <c r="B25" s="141" t="s">
        <v>448</v>
      </c>
      <c r="C25" s="139">
        <v>94.08</v>
      </c>
      <c r="D25" s="139"/>
      <c r="E25" s="139">
        <v>94.08</v>
      </c>
      <c r="F25" s="143"/>
      <c r="G25" s="142"/>
      <c r="H25" s="143"/>
    </row>
    <row r="26" customHeight="1" spans="1:8">
      <c r="A26" s="140" t="s">
        <v>449</v>
      </c>
      <c r="B26" s="141" t="s">
        <v>450</v>
      </c>
      <c r="C26" s="139">
        <v>6</v>
      </c>
      <c r="D26" s="139"/>
      <c r="E26" s="139">
        <v>6</v>
      </c>
      <c r="F26" s="143"/>
      <c r="G26" s="143"/>
      <c r="H26" s="143"/>
    </row>
    <row r="27" customHeight="1" spans="1:8">
      <c r="A27" s="140" t="s">
        <v>451</v>
      </c>
      <c r="B27" s="141" t="s">
        <v>452</v>
      </c>
      <c r="C27" s="139">
        <v>6</v>
      </c>
      <c r="D27" s="139"/>
      <c r="E27" s="139">
        <v>6</v>
      </c>
      <c r="F27" s="143"/>
      <c r="G27" s="143"/>
      <c r="H27" s="143"/>
    </row>
    <row r="28" customHeight="1" spans="1:8">
      <c r="A28" s="140" t="s">
        <v>453</v>
      </c>
      <c r="B28" s="141" t="s">
        <v>454</v>
      </c>
      <c r="C28" s="139">
        <v>5503.53</v>
      </c>
      <c r="D28" s="139">
        <v>486.99</v>
      </c>
      <c r="E28" s="139">
        <v>5016.54</v>
      </c>
      <c r="F28" s="143"/>
      <c r="G28" s="143"/>
      <c r="H28" s="143"/>
    </row>
    <row r="29" customHeight="1" spans="1:8">
      <c r="A29" s="140" t="s">
        <v>455</v>
      </c>
      <c r="B29" s="141" t="s">
        <v>456</v>
      </c>
      <c r="C29" s="139">
        <v>486.99</v>
      </c>
      <c r="D29" s="139">
        <v>486.99</v>
      </c>
      <c r="E29" s="139"/>
      <c r="F29" s="143"/>
      <c r="G29" s="143"/>
      <c r="H29" s="143"/>
    </row>
    <row r="30" customHeight="1" spans="1:8">
      <c r="A30" s="140" t="s">
        <v>457</v>
      </c>
      <c r="B30" s="141" t="s">
        <v>448</v>
      </c>
      <c r="C30" s="139">
        <v>7.54</v>
      </c>
      <c r="D30" s="139"/>
      <c r="E30" s="139">
        <v>7.54</v>
      </c>
      <c r="F30" s="143"/>
      <c r="G30" s="143"/>
      <c r="H30" s="143"/>
    </row>
    <row r="31" customHeight="1" spans="1:8">
      <c r="A31" s="140" t="s">
        <v>458</v>
      </c>
      <c r="B31" s="141" t="s">
        <v>459</v>
      </c>
      <c r="C31" s="139">
        <v>5009</v>
      </c>
      <c r="D31" s="139"/>
      <c r="E31" s="139">
        <v>5009</v>
      </c>
      <c r="F31" s="143"/>
      <c r="G31" s="143"/>
      <c r="H31" s="143"/>
    </row>
    <row r="32" customHeight="1" spans="1:8">
      <c r="A32" s="140" t="s">
        <v>460</v>
      </c>
      <c r="B32" s="141" t="s">
        <v>461</v>
      </c>
      <c r="C32" s="139">
        <v>260</v>
      </c>
      <c r="D32" s="139"/>
      <c r="E32" s="139">
        <v>260</v>
      </c>
      <c r="F32" s="143"/>
      <c r="G32" s="143"/>
      <c r="H32" s="143"/>
    </row>
    <row r="33" ht="25" customHeight="1" spans="1:8">
      <c r="A33" s="140" t="s">
        <v>462</v>
      </c>
      <c r="B33" s="141" t="s">
        <v>463</v>
      </c>
      <c r="C33" s="139">
        <v>260</v>
      </c>
      <c r="D33" s="139"/>
      <c r="E33" s="139">
        <v>260</v>
      </c>
      <c r="F33" s="143"/>
      <c r="G33" s="143"/>
      <c r="H33" s="143"/>
    </row>
    <row r="34" ht="15" customHeight="1" spans="1:8">
      <c r="A34" s="144">
        <v>217</v>
      </c>
      <c r="B34" s="144" t="s">
        <v>410</v>
      </c>
      <c r="C34" s="146">
        <v>944</v>
      </c>
      <c r="D34" s="139"/>
      <c r="E34" s="146">
        <v>944</v>
      </c>
      <c r="F34" s="143"/>
      <c r="G34" s="143"/>
      <c r="H34" s="143"/>
    </row>
    <row r="35" ht="15" customHeight="1" spans="1:8">
      <c r="A35" s="144">
        <v>2170399</v>
      </c>
      <c r="B35" s="144" t="s">
        <v>411</v>
      </c>
      <c r="C35" s="146">
        <v>944</v>
      </c>
      <c r="D35" s="139"/>
      <c r="E35" s="146">
        <v>944</v>
      </c>
      <c r="F35" s="143"/>
      <c r="G35" s="143"/>
      <c r="H35" s="143"/>
    </row>
    <row r="36" customHeight="1" spans="1:8">
      <c r="A36" s="137" t="s">
        <v>412</v>
      </c>
      <c r="B36" s="138" t="s">
        <v>413</v>
      </c>
      <c r="C36" s="139">
        <v>46.41</v>
      </c>
      <c r="D36" s="139">
        <v>46.41</v>
      </c>
      <c r="E36" s="139"/>
      <c r="F36" s="143"/>
      <c r="G36" s="143"/>
      <c r="H36" s="143"/>
    </row>
    <row r="37" customHeight="1" spans="1:8">
      <c r="A37" s="140" t="s">
        <v>464</v>
      </c>
      <c r="B37" s="141" t="s">
        <v>465</v>
      </c>
      <c r="C37" s="139">
        <v>46.41</v>
      </c>
      <c r="D37" s="139">
        <v>46.41</v>
      </c>
      <c r="E37" s="139"/>
      <c r="F37" s="143"/>
      <c r="G37" s="143"/>
      <c r="H37" s="143"/>
    </row>
    <row r="38" customHeight="1" spans="1:8">
      <c r="A38" s="140" t="s">
        <v>466</v>
      </c>
      <c r="B38" s="141" t="s">
        <v>467</v>
      </c>
      <c r="C38" s="139">
        <v>46.41</v>
      </c>
      <c r="D38" s="139">
        <v>46.41</v>
      </c>
      <c r="E38" s="139"/>
      <c r="F38" s="143"/>
      <c r="G38" s="143"/>
      <c r="H38" s="143"/>
    </row>
    <row r="39" customHeight="1" spans="1:8">
      <c r="A39" s="140"/>
      <c r="B39" s="141"/>
      <c r="C39" s="139"/>
      <c r="D39" s="139"/>
      <c r="E39" s="147"/>
      <c r="F39" s="143"/>
      <c r="G39" s="143"/>
      <c r="H39" s="14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A2" sqref="$A2:$XFD2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2" t="s">
        <v>468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469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350</v>
      </c>
      <c r="E6" s="100" t="s">
        <v>470</v>
      </c>
      <c r="F6" s="100" t="s">
        <v>471</v>
      </c>
      <c r="G6" s="100" t="s">
        <v>472</v>
      </c>
    </row>
    <row r="7" s="88" customFormat="1" customHeight="1" spans="1:7">
      <c r="A7" s="101" t="s">
        <v>473</v>
      </c>
      <c r="B7" s="102">
        <f>B8+B9</f>
        <v>10123.6492</v>
      </c>
      <c r="C7" s="103" t="s">
        <v>474</v>
      </c>
      <c r="D7" s="102">
        <f>SUM(D12:D17)</f>
        <v>10123.6492</v>
      </c>
      <c r="E7" s="102">
        <f>SUM(E12:E17)</f>
        <v>9644.0952</v>
      </c>
      <c r="F7" s="104">
        <f>F16</f>
        <v>479.554</v>
      </c>
      <c r="G7" s="105"/>
    </row>
    <row r="8" s="88" customFormat="1" customHeight="1" spans="1:7">
      <c r="A8" s="106" t="s">
        <v>475</v>
      </c>
      <c r="B8" s="104">
        <f>'1-单位收支总表'!B7</f>
        <v>9644.0952</v>
      </c>
      <c r="C8" s="33" t="s">
        <v>476</v>
      </c>
      <c r="D8" s="107"/>
      <c r="E8" s="107"/>
      <c r="F8" s="107"/>
      <c r="G8" s="107"/>
    </row>
    <row r="9" s="88" customFormat="1" customHeight="1" spans="1:7">
      <c r="A9" s="106" t="s">
        <v>477</v>
      </c>
      <c r="B9" s="108">
        <f>'2-单位收入总表'!F20</f>
        <v>479.554</v>
      </c>
      <c r="C9" s="106" t="s">
        <v>478</v>
      </c>
      <c r="D9" s="107"/>
      <c r="E9" s="107"/>
      <c r="F9" s="107"/>
      <c r="G9" s="107"/>
    </row>
    <row r="10" s="88" customFormat="1" customHeight="1" spans="1:7">
      <c r="A10" s="109" t="s">
        <v>479</v>
      </c>
      <c r="B10" s="110"/>
      <c r="C10" s="106" t="s">
        <v>480</v>
      </c>
      <c r="D10" s="107"/>
      <c r="E10" s="107"/>
      <c r="F10" s="107"/>
      <c r="G10" s="107"/>
    </row>
    <row r="11" s="88" customFormat="1" customHeight="1" spans="1:7">
      <c r="A11" s="111" t="s">
        <v>481</v>
      </c>
      <c r="B11" s="112"/>
      <c r="C11" s="106" t="s">
        <v>482</v>
      </c>
      <c r="D11" s="107"/>
      <c r="E11" s="107"/>
      <c r="F11" s="107"/>
      <c r="G11" s="107"/>
    </row>
    <row r="12" s="88" customFormat="1" customHeight="1" spans="1:7">
      <c r="A12" s="106" t="s">
        <v>475</v>
      </c>
      <c r="B12" s="113"/>
      <c r="C12" s="33" t="s">
        <v>363</v>
      </c>
      <c r="D12" s="104">
        <v>310.35</v>
      </c>
      <c r="E12" s="104">
        <v>310.35</v>
      </c>
      <c r="F12" s="107"/>
      <c r="G12" s="107"/>
    </row>
    <row r="13" s="88" customFormat="1" customHeight="1" spans="1:7">
      <c r="A13" s="106" t="s">
        <v>477</v>
      </c>
      <c r="B13" s="110"/>
      <c r="C13" s="33" t="s">
        <v>377</v>
      </c>
      <c r="D13" s="104">
        <v>62.2</v>
      </c>
      <c r="E13" s="104">
        <v>62.2</v>
      </c>
      <c r="F13" s="107"/>
      <c r="G13" s="107"/>
    </row>
    <row r="14" s="88" customFormat="1" customHeight="1" spans="1:13">
      <c r="A14" s="106" t="s">
        <v>479</v>
      </c>
      <c r="B14" s="114"/>
      <c r="C14" s="33" t="s">
        <v>390</v>
      </c>
      <c r="D14" s="104">
        <v>5863.61</v>
      </c>
      <c r="E14" s="104">
        <v>5863.61</v>
      </c>
      <c r="F14" s="107"/>
      <c r="G14" s="107"/>
      <c r="M14" s="127"/>
    </row>
    <row r="15" s="88" customFormat="1" customHeight="1" spans="1:13">
      <c r="A15" s="106"/>
      <c r="B15" s="114"/>
      <c r="C15" s="33" t="s">
        <v>413</v>
      </c>
      <c r="D15" s="104">
        <v>46.41</v>
      </c>
      <c r="E15" s="104">
        <v>46.41</v>
      </c>
      <c r="F15" s="107"/>
      <c r="G15" s="107"/>
      <c r="M15" s="127"/>
    </row>
    <row r="16" s="88" customFormat="1" customHeight="1" spans="1:13">
      <c r="A16" s="106"/>
      <c r="B16" s="114"/>
      <c r="C16" s="33" t="s">
        <v>386</v>
      </c>
      <c r="D16" s="104">
        <f>E16+F16</f>
        <v>2897.0792</v>
      </c>
      <c r="E16" s="104">
        <v>2417.5252</v>
      </c>
      <c r="F16" s="104">
        <f>B9</f>
        <v>479.554</v>
      </c>
      <c r="G16" s="107"/>
      <c r="M16" s="127"/>
    </row>
    <row r="17" s="88" customFormat="1" customHeight="1" spans="1:13">
      <c r="A17" s="106"/>
      <c r="B17" s="114"/>
      <c r="C17" s="33" t="s">
        <v>410</v>
      </c>
      <c r="D17" s="104">
        <v>944</v>
      </c>
      <c r="E17" s="104">
        <v>944</v>
      </c>
      <c r="F17" s="107"/>
      <c r="G17" s="107"/>
      <c r="M17" s="127"/>
    </row>
    <row r="18" s="88" customFormat="1" customHeight="1" spans="1:13">
      <c r="A18" s="106"/>
      <c r="B18" s="114"/>
      <c r="C18" s="115"/>
      <c r="D18" s="104"/>
      <c r="E18" s="104"/>
      <c r="F18" s="107"/>
      <c r="G18" s="107"/>
      <c r="M18" s="127"/>
    </row>
    <row r="19" s="88" customFormat="1" customHeight="1" spans="1:13">
      <c r="A19" s="106"/>
      <c r="B19" s="114"/>
      <c r="C19" s="115"/>
      <c r="D19" s="104"/>
      <c r="E19" s="104"/>
      <c r="F19" s="107"/>
      <c r="G19" s="107"/>
      <c r="M19" s="127"/>
    </row>
    <row r="20" s="88" customFormat="1" customHeight="1" spans="1:7">
      <c r="A20" s="116"/>
      <c r="B20" s="117"/>
      <c r="C20" s="118" t="s">
        <v>483</v>
      </c>
      <c r="D20" s="104"/>
      <c r="E20" s="104"/>
      <c r="F20" s="119"/>
      <c r="G20" s="119"/>
    </row>
    <row r="21" s="88" customFormat="1" customHeight="1" spans="1:7">
      <c r="A21" s="116"/>
      <c r="B21" s="117"/>
      <c r="C21" s="120"/>
      <c r="D21" s="104"/>
      <c r="E21" s="104"/>
      <c r="F21" s="104"/>
      <c r="G21" s="121">
        <f>B10+B14-G7</f>
        <v>0</v>
      </c>
    </row>
    <row r="22" s="88" customFormat="1" customHeight="1" spans="1:7">
      <c r="A22" s="122"/>
      <c r="B22" s="123"/>
      <c r="C22" s="123"/>
      <c r="D22" s="108"/>
      <c r="E22" s="108"/>
      <c r="F22" s="121"/>
      <c r="G22" s="124"/>
    </row>
    <row r="23" s="88" customFormat="1" customHeight="1" spans="1:7">
      <c r="A23" s="125" t="s">
        <v>345</v>
      </c>
      <c r="B23" s="126">
        <f>B7+B11</f>
        <v>10123.6492</v>
      </c>
      <c r="C23" s="126" t="s">
        <v>346</v>
      </c>
      <c r="D23" s="108">
        <f>D7</f>
        <v>10123.6492</v>
      </c>
      <c r="E23" s="108">
        <f>E7</f>
        <v>9644.0952</v>
      </c>
      <c r="F23" s="108">
        <f>F7</f>
        <v>479.554</v>
      </c>
      <c r="G23" s="121">
        <f>SUM(G7+G21)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showZeros="0" topLeftCell="A2" workbookViewId="0">
      <selection activeCell="I11" sqref="I11"/>
    </sheetView>
  </sheetViews>
  <sheetFormatPr defaultColWidth="6.88333333333333" defaultRowHeight="12.75" customHeight="1" outlineLevelCol="5"/>
  <cols>
    <col min="1" max="1" width="16.6666666666667" style="17" customWidth="1"/>
    <col min="2" max="2" width="23" style="17" customWidth="1"/>
    <col min="3" max="3" width="23.6666666666667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484</v>
      </c>
    </row>
    <row r="2" s="58" customFormat="1" ht="36" customHeight="1" spans="1:6">
      <c r="A2" s="60" t="s">
        <v>485</v>
      </c>
      <c r="B2" s="75"/>
      <c r="C2" s="76"/>
      <c r="D2" s="75"/>
      <c r="E2" s="75"/>
      <c r="F2" s="75"/>
    </row>
    <row r="3" ht="20.1" customHeight="1" spans="1:6">
      <c r="A3" s="41"/>
      <c r="B3" s="21"/>
      <c r="C3" s="41"/>
      <c r="D3" s="21"/>
      <c r="E3" s="21"/>
      <c r="F3" s="21"/>
    </row>
    <row r="4" ht="20.1" customHeight="1" spans="1:6">
      <c r="A4" s="63"/>
      <c r="B4" s="64"/>
      <c r="C4" s="63"/>
      <c r="D4" s="64"/>
      <c r="E4" s="64"/>
      <c r="F4" s="77" t="s">
        <v>313</v>
      </c>
    </row>
    <row r="5" ht="30" customHeight="1" spans="1:6">
      <c r="A5" s="43" t="s">
        <v>349</v>
      </c>
      <c r="B5" s="43"/>
      <c r="C5" s="78" t="s">
        <v>486</v>
      </c>
      <c r="D5" s="43" t="s">
        <v>487</v>
      </c>
      <c r="E5" s="43"/>
      <c r="F5" s="43"/>
    </row>
    <row r="6" ht="30" customHeight="1" spans="1:6">
      <c r="A6" s="45" t="s">
        <v>360</v>
      </c>
      <c r="B6" s="45" t="s">
        <v>361</v>
      </c>
      <c r="C6" s="43"/>
      <c r="D6" s="45" t="s">
        <v>488</v>
      </c>
      <c r="E6" s="45" t="s">
        <v>420</v>
      </c>
      <c r="F6" s="45" t="s">
        <v>421</v>
      </c>
    </row>
    <row r="7" ht="30" customHeight="1" spans="1:6">
      <c r="A7" s="55" t="s">
        <v>350</v>
      </c>
      <c r="B7" s="46"/>
      <c r="C7" s="79">
        <f>C8+C11+C18+C38+C25</f>
        <v>8212.1</v>
      </c>
      <c r="D7" s="79">
        <v>9644.0952</v>
      </c>
      <c r="E7" s="79">
        <f>E11+E18+E25+E38</f>
        <v>844.81</v>
      </c>
      <c r="F7" s="79">
        <f>F11+F23+F25+F36</f>
        <v>8799.2852</v>
      </c>
    </row>
    <row r="8" ht="30" customHeight="1" spans="1:6">
      <c r="A8" s="80" t="s">
        <v>489</v>
      </c>
      <c r="B8" s="81" t="s">
        <v>490</v>
      </c>
      <c r="C8" s="82">
        <v>3.94</v>
      </c>
      <c r="D8" s="79"/>
      <c r="E8" s="79"/>
      <c r="F8" s="79"/>
    </row>
    <row r="9" ht="30" customHeight="1" spans="1:6">
      <c r="A9" s="83" t="s">
        <v>491</v>
      </c>
      <c r="B9" s="84" t="s">
        <v>492</v>
      </c>
      <c r="C9" s="82">
        <v>3.94</v>
      </c>
      <c r="D9" s="79"/>
      <c r="E9" s="79"/>
      <c r="F9" s="79"/>
    </row>
    <row r="10" ht="30" customHeight="1" spans="1:6">
      <c r="A10" s="83" t="s">
        <v>493</v>
      </c>
      <c r="B10" s="84" t="s">
        <v>494</v>
      </c>
      <c r="C10" s="82">
        <v>3.94</v>
      </c>
      <c r="D10" s="79"/>
      <c r="E10" s="79"/>
      <c r="F10" s="79"/>
    </row>
    <row r="11" ht="30" customHeight="1" spans="1:6">
      <c r="A11" s="80" t="s">
        <v>362</v>
      </c>
      <c r="B11" s="81" t="s">
        <v>363</v>
      </c>
      <c r="C11" s="82">
        <v>432.49</v>
      </c>
      <c r="D11" s="82">
        <v>310.35</v>
      </c>
      <c r="E11" s="82">
        <v>249.21</v>
      </c>
      <c r="F11" s="82">
        <v>61.14</v>
      </c>
    </row>
    <row r="12" ht="30" customHeight="1" spans="1:6">
      <c r="A12" s="83" t="s">
        <v>495</v>
      </c>
      <c r="B12" s="84" t="s">
        <v>496</v>
      </c>
      <c r="C12" s="82">
        <v>274.99</v>
      </c>
      <c r="D12" s="82">
        <v>249.21</v>
      </c>
      <c r="E12" s="82">
        <v>249.21</v>
      </c>
      <c r="F12" s="82"/>
    </row>
    <row r="13" ht="30" customHeight="1" spans="1:6">
      <c r="A13" s="83" t="s">
        <v>497</v>
      </c>
      <c r="B13" s="84" t="s">
        <v>498</v>
      </c>
      <c r="C13" s="82">
        <v>63.33</v>
      </c>
      <c r="D13" s="82">
        <v>53.55</v>
      </c>
      <c r="E13" s="82">
        <v>53.55</v>
      </c>
      <c r="F13" s="82"/>
    </row>
    <row r="14" ht="30" customHeight="1" spans="1:6">
      <c r="A14" s="80" t="s">
        <v>499</v>
      </c>
      <c r="B14" s="81" t="s">
        <v>500</v>
      </c>
      <c r="C14" s="82">
        <v>31.66</v>
      </c>
      <c r="D14" s="82">
        <v>26.77</v>
      </c>
      <c r="E14" s="82">
        <v>26.77</v>
      </c>
      <c r="F14" s="82"/>
    </row>
    <row r="15" ht="30" customHeight="1" spans="1:6">
      <c r="A15" s="83" t="s">
        <v>501</v>
      </c>
      <c r="B15" s="84" t="s">
        <v>502</v>
      </c>
      <c r="C15" s="82">
        <v>179.99</v>
      </c>
      <c r="D15" s="82">
        <v>168.89</v>
      </c>
      <c r="E15" s="82">
        <v>168.89</v>
      </c>
      <c r="F15" s="82"/>
    </row>
    <row r="16" ht="30" customHeight="1" spans="1:6">
      <c r="A16" s="83" t="s">
        <v>503</v>
      </c>
      <c r="B16" s="84" t="s">
        <v>504</v>
      </c>
      <c r="C16" s="82">
        <v>157.5</v>
      </c>
      <c r="D16" s="82">
        <v>61.14</v>
      </c>
      <c r="E16" s="82"/>
      <c r="F16" s="82">
        <v>61.14</v>
      </c>
    </row>
    <row r="17" ht="30" customHeight="1" spans="1:6">
      <c r="A17" s="83" t="s">
        <v>505</v>
      </c>
      <c r="B17" s="84" t="s">
        <v>506</v>
      </c>
      <c r="C17" s="82">
        <v>157.5</v>
      </c>
      <c r="D17" s="82">
        <v>61.14</v>
      </c>
      <c r="E17" s="82"/>
      <c r="F17" s="82">
        <v>61.14</v>
      </c>
    </row>
    <row r="18" ht="30" customHeight="1" spans="1:6">
      <c r="A18" s="83" t="s">
        <v>376</v>
      </c>
      <c r="B18" s="84" t="s">
        <v>377</v>
      </c>
      <c r="C18" s="82">
        <v>70.04</v>
      </c>
      <c r="D18" s="82">
        <v>62.2</v>
      </c>
      <c r="E18" s="82">
        <v>62.2</v>
      </c>
      <c r="F18" s="82"/>
    </row>
    <row r="19" ht="30" customHeight="1" spans="1:6">
      <c r="A19" s="83" t="s">
        <v>507</v>
      </c>
      <c r="B19" s="84" t="s">
        <v>508</v>
      </c>
      <c r="C19" s="82">
        <v>70.04</v>
      </c>
      <c r="D19" s="82">
        <v>62.2</v>
      </c>
      <c r="E19" s="82">
        <v>62.2</v>
      </c>
      <c r="F19" s="82"/>
    </row>
    <row r="20" ht="25" customHeight="1" spans="1:6">
      <c r="A20" s="83" t="s">
        <v>509</v>
      </c>
      <c r="B20" s="84" t="s">
        <v>510</v>
      </c>
      <c r="C20" s="82">
        <v>39.58</v>
      </c>
      <c r="D20" s="82">
        <v>33.47</v>
      </c>
      <c r="E20" s="82">
        <v>33.47</v>
      </c>
      <c r="F20" s="82"/>
    </row>
    <row r="21" ht="25" customHeight="1" spans="1:6">
      <c r="A21" s="83" t="s">
        <v>511</v>
      </c>
      <c r="B21" s="84" t="s">
        <v>512</v>
      </c>
      <c r="C21" s="82">
        <v>8.81</v>
      </c>
      <c r="D21" s="82">
        <v>8.07</v>
      </c>
      <c r="E21" s="82">
        <v>8.07</v>
      </c>
      <c r="F21" s="82"/>
    </row>
    <row r="22" ht="25" customHeight="1" spans="1:6">
      <c r="A22" s="83" t="s">
        <v>513</v>
      </c>
      <c r="B22" s="84" t="s">
        <v>514</v>
      </c>
      <c r="C22" s="82">
        <v>21.64</v>
      </c>
      <c r="D22" s="82">
        <v>20.67</v>
      </c>
      <c r="E22" s="82">
        <v>20.67</v>
      </c>
      <c r="F22" s="82"/>
    </row>
    <row r="23" ht="25" customHeight="1" spans="1:6">
      <c r="A23" s="83">
        <v>212</v>
      </c>
      <c r="B23" s="84" t="s">
        <v>386</v>
      </c>
      <c r="C23" s="82"/>
      <c r="D23" s="82">
        <v>2417.5252</v>
      </c>
      <c r="E23" s="82"/>
      <c r="F23" s="82">
        <f>F24</f>
        <v>2417.5252</v>
      </c>
    </row>
    <row r="24" ht="25" customHeight="1" spans="1:6">
      <c r="A24" s="83">
        <v>2120399</v>
      </c>
      <c r="B24" s="84" t="s">
        <v>387</v>
      </c>
      <c r="C24" s="82"/>
      <c r="D24" s="82">
        <v>2417.5252</v>
      </c>
      <c r="E24" s="82"/>
      <c r="F24" s="82">
        <v>2417.5252</v>
      </c>
    </row>
    <row r="25" ht="25" customHeight="1" spans="1:6">
      <c r="A25" s="83" t="s">
        <v>389</v>
      </c>
      <c r="B25" s="84" t="s">
        <v>390</v>
      </c>
      <c r="C25" s="82">
        <v>5551.93</v>
      </c>
      <c r="D25" s="82">
        <v>5863.61</v>
      </c>
      <c r="E25" s="82">
        <v>486.99</v>
      </c>
      <c r="F25" s="82">
        <v>5376.62</v>
      </c>
    </row>
    <row r="26" ht="25" customHeight="1" spans="1:6">
      <c r="A26" s="83" t="s">
        <v>515</v>
      </c>
      <c r="B26" s="84" t="s">
        <v>516</v>
      </c>
      <c r="C26" s="82"/>
      <c r="D26" s="82">
        <v>94.08</v>
      </c>
      <c r="E26" s="82"/>
      <c r="F26" s="82">
        <v>94.08</v>
      </c>
    </row>
    <row r="27" ht="25" customHeight="1" spans="1:6">
      <c r="A27" s="83" t="s">
        <v>517</v>
      </c>
      <c r="B27" s="84" t="s">
        <v>518</v>
      </c>
      <c r="C27" s="82"/>
      <c r="D27" s="82">
        <v>94.08</v>
      </c>
      <c r="E27" s="82"/>
      <c r="F27" s="82">
        <v>94.08</v>
      </c>
    </row>
    <row r="28" ht="25" customHeight="1" spans="1:6">
      <c r="A28" s="83" t="s">
        <v>519</v>
      </c>
      <c r="B28" s="84" t="s">
        <v>520</v>
      </c>
      <c r="C28" s="82"/>
      <c r="D28" s="82">
        <v>6</v>
      </c>
      <c r="E28" s="82"/>
      <c r="F28" s="82">
        <v>6</v>
      </c>
    </row>
    <row r="29" ht="25" customHeight="1" spans="1:6">
      <c r="A29" s="83" t="s">
        <v>521</v>
      </c>
      <c r="B29" s="84" t="s">
        <v>522</v>
      </c>
      <c r="C29" s="82"/>
      <c r="D29" s="82">
        <v>6</v>
      </c>
      <c r="E29" s="82"/>
      <c r="F29" s="82">
        <v>6</v>
      </c>
    </row>
    <row r="30" ht="25" customHeight="1" spans="1:6">
      <c r="A30" s="83" t="s">
        <v>523</v>
      </c>
      <c r="B30" s="84" t="s">
        <v>524</v>
      </c>
      <c r="C30" s="82">
        <v>3964.43</v>
      </c>
      <c r="D30" s="82">
        <v>5503.53</v>
      </c>
      <c r="E30" s="82">
        <v>486.99</v>
      </c>
      <c r="F30" s="82">
        <v>5016.54</v>
      </c>
    </row>
    <row r="31" ht="25" customHeight="1" spans="1:6">
      <c r="A31" s="83" t="s">
        <v>525</v>
      </c>
      <c r="B31" s="84" t="s">
        <v>526</v>
      </c>
      <c r="C31" s="82">
        <v>597.88</v>
      </c>
      <c r="D31" s="82">
        <v>486.99</v>
      </c>
      <c r="E31" s="82">
        <v>486.99</v>
      </c>
      <c r="F31" s="82"/>
    </row>
    <row r="32" ht="25" customHeight="1" spans="1:6">
      <c r="A32" s="83" t="s">
        <v>527</v>
      </c>
      <c r="B32" s="84" t="s">
        <v>518</v>
      </c>
      <c r="C32" s="82">
        <v>1</v>
      </c>
      <c r="D32" s="82">
        <v>7.54</v>
      </c>
      <c r="E32" s="82"/>
      <c r="F32" s="82">
        <v>7.54</v>
      </c>
    </row>
    <row r="33" ht="25" customHeight="1" spans="1:6">
      <c r="A33" s="83" t="s">
        <v>528</v>
      </c>
      <c r="B33" s="84" t="s">
        <v>529</v>
      </c>
      <c r="C33" s="82">
        <v>3365.55</v>
      </c>
      <c r="D33" s="82">
        <v>5009</v>
      </c>
      <c r="E33" s="82"/>
      <c r="F33" s="82">
        <v>5009</v>
      </c>
    </row>
    <row r="34" ht="25" customHeight="1" spans="1:6">
      <c r="A34" s="83" t="s">
        <v>530</v>
      </c>
      <c r="B34" s="84" t="s">
        <v>531</v>
      </c>
      <c r="C34" s="82">
        <v>1587.5</v>
      </c>
      <c r="D34" s="82">
        <v>260</v>
      </c>
      <c r="E34" s="82"/>
      <c r="F34" s="82">
        <v>260</v>
      </c>
    </row>
    <row r="35" ht="25" customHeight="1" spans="1:6">
      <c r="A35" s="83" t="s">
        <v>532</v>
      </c>
      <c r="B35" s="84" t="s">
        <v>533</v>
      </c>
      <c r="C35" s="82">
        <v>1587.5</v>
      </c>
      <c r="D35" s="82">
        <v>260</v>
      </c>
      <c r="E35" s="82"/>
      <c r="F35" s="82">
        <v>260</v>
      </c>
    </row>
    <row r="36" ht="25" customHeight="1" spans="1:6">
      <c r="A36" s="83">
        <v>217</v>
      </c>
      <c r="B36" s="84" t="s">
        <v>410</v>
      </c>
      <c r="C36" s="82"/>
      <c r="D36" s="82">
        <v>944</v>
      </c>
      <c r="E36" s="82"/>
      <c r="F36" s="82">
        <v>944</v>
      </c>
    </row>
    <row r="37" ht="25" customHeight="1" spans="1:6">
      <c r="A37" s="83">
        <v>2170399</v>
      </c>
      <c r="B37" s="84" t="s">
        <v>411</v>
      </c>
      <c r="C37" s="82"/>
      <c r="D37" s="82">
        <v>944</v>
      </c>
      <c r="E37" s="82"/>
      <c r="F37" s="82">
        <v>944</v>
      </c>
    </row>
    <row r="38" ht="25" customHeight="1" spans="1:6">
      <c r="A38" s="85" t="s">
        <v>412</v>
      </c>
      <c r="B38" s="86" t="s">
        <v>413</v>
      </c>
      <c r="C38" s="87">
        <v>2153.7</v>
      </c>
      <c r="D38" s="87">
        <v>46.41</v>
      </c>
      <c r="E38" s="87">
        <v>46.41</v>
      </c>
      <c r="F38" s="87"/>
    </row>
    <row r="39" ht="25" customHeight="1" spans="1:6">
      <c r="A39" s="85">
        <v>22101</v>
      </c>
      <c r="B39" s="86" t="s">
        <v>534</v>
      </c>
      <c r="C39" s="82">
        <v>2099</v>
      </c>
      <c r="D39" s="87"/>
      <c r="E39" s="87"/>
      <c r="F39" s="87"/>
    </row>
    <row r="40" ht="25" customHeight="1" spans="1:6">
      <c r="A40" s="85">
        <v>2210199</v>
      </c>
      <c r="B40" s="86" t="s">
        <v>535</v>
      </c>
      <c r="C40" s="82">
        <v>2099</v>
      </c>
      <c r="D40" s="87"/>
      <c r="E40" s="87"/>
      <c r="F40" s="87"/>
    </row>
    <row r="41" ht="18" customHeight="1" spans="1:6">
      <c r="A41" s="83" t="s">
        <v>536</v>
      </c>
      <c r="B41" s="83" t="s">
        <v>537</v>
      </c>
      <c r="C41" s="87">
        <v>54.7</v>
      </c>
      <c r="D41" s="87">
        <v>46.41</v>
      </c>
      <c r="E41" s="87">
        <v>46.41</v>
      </c>
      <c r="F41" s="83"/>
    </row>
    <row r="42" ht="18" customHeight="1" spans="1:6">
      <c r="A42" s="83" t="s">
        <v>538</v>
      </c>
      <c r="B42" s="83" t="s">
        <v>539</v>
      </c>
      <c r="C42" s="87">
        <v>54.7</v>
      </c>
      <c r="D42" s="87">
        <v>46.41</v>
      </c>
      <c r="E42" s="87">
        <v>46.41</v>
      </c>
      <c r="F42" s="83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workbookViewId="0">
      <selection activeCell="H14" sqref="H14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540</v>
      </c>
      <c r="E1" s="59"/>
    </row>
    <row r="2" s="58" customFormat="1" ht="44.25" customHeight="1" spans="1:5">
      <c r="A2" s="60" t="s">
        <v>541</v>
      </c>
      <c r="B2" s="61"/>
      <c r="C2" s="61"/>
      <c r="D2" s="61"/>
      <c r="E2" s="61"/>
    </row>
    <row r="3" customHeight="1" spans="1:5">
      <c r="A3" s="62"/>
      <c r="B3" s="62"/>
      <c r="C3" s="62"/>
      <c r="D3" s="62"/>
      <c r="E3" s="62"/>
    </row>
    <row r="4" s="42" customFormat="1" customHeight="1" spans="1:5">
      <c r="A4" s="63"/>
      <c r="B4" s="64"/>
      <c r="C4" s="64"/>
      <c r="D4" s="64"/>
      <c r="E4" s="65" t="s">
        <v>313</v>
      </c>
    </row>
    <row r="5" s="42" customFormat="1" ht="22" customHeight="1" spans="1:5">
      <c r="A5" s="43" t="s">
        <v>542</v>
      </c>
      <c r="B5" s="43"/>
      <c r="C5" s="43" t="s">
        <v>543</v>
      </c>
      <c r="D5" s="43"/>
      <c r="E5" s="43"/>
    </row>
    <row r="6" s="42" customFormat="1" ht="22" customHeight="1" spans="1:5">
      <c r="A6" s="43" t="s">
        <v>360</v>
      </c>
      <c r="B6" s="43" t="s">
        <v>361</v>
      </c>
      <c r="C6" s="43" t="s">
        <v>350</v>
      </c>
      <c r="D6" s="43" t="s">
        <v>544</v>
      </c>
      <c r="E6" s="43" t="s">
        <v>545</v>
      </c>
    </row>
    <row r="7" s="42" customFormat="1" customHeight="1" spans="1:10">
      <c r="A7" s="66" t="s">
        <v>350</v>
      </c>
      <c r="B7" s="67"/>
      <c r="C7" s="68">
        <v>844.81</v>
      </c>
      <c r="D7" s="68">
        <v>728.35</v>
      </c>
      <c r="E7" s="68">
        <v>116.47</v>
      </c>
      <c r="J7" s="72"/>
    </row>
    <row r="8" s="42" customFormat="1" customHeight="1" spans="1:7">
      <c r="A8" s="69" t="s">
        <v>546</v>
      </c>
      <c r="B8" s="70" t="s">
        <v>547</v>
      </c>
      <c r="C8" s="71">
        <v>556.06</v>
      </c>
      <c r="D8" s="71">
        <v>556.06</v>
      </c>
      <c r="E8" s="71"/>
      <c r="G8" s="72"/>
    </row>
    <row r="9" s="42" customFormat="1" customHeight="1" spans="1:11">
      <c r="A9" s="69" t="s">
        <v>548</v>
      </c>
      <c r="B9" s="70" t="s">
        <v>549</v>
      </c>
      <c r="C9" s="11">
        <v>123.48</v>
      </c>
      <c r="D9" s="11">
        <v>123.48</v>
      </c>
      <c r="E9" s="68"/>
      <c r="F9" s="72"/>
      <c r="G9" s="72"/>
      <c r="K9" s="72"/>
    </row>
    <row r="10" s="42" customFormat="1" customHeight="1" spans="1:8">
      <c r="A10" s="69" t="s">
        <v>550</v>
      </c>
      <c r="B10" s="70" t="s">
        <v>551</v>
      </c>
      <c r="C10" s="11">
        <v>87.32</v>
      </c>
      <c r="D10" s="11">
        <v>87.32</v>
      </c>
      <c r="E10" s="68"/>
      <c r="F10" s="72"/>
      <c r="H10" s="72"/>
    </row>
    <row r="11" s="42" customFormat="1" customHeight="1" spans="1:8">
      <c r="A11" s="69" t="s">
        <v>552</v>
      </c>
      <c r="B11" s="70" t="s">
        <v>553</v>
      </c>
      <c r="C11" s="11">
        <v>175.99</v>
      </c>
      <c r="D11" s="11">
        <v>175.99</v>
      </c>
      <c r="E11" s="68"/>
      <c r="F11" s="72"/>
      <c r="H11" s="72"/>
    </row>
    <row r="12" s="42" customFormat="1" customHeight="1" spans="1:8">
      <c r="A12" s="69" t="s">
        <v>554</v>
      </c>
      <c r="B12" s="70" t="s">
        <v>555</v>
      </c>
      <c r="C12" s="68">
        <v>53.55</v>
      </c>
      <c r="D12" s="68">
        <v>53.55</v>
      </c>
      <c r="E12" s="68"/>
      <c r="F12" s="72"/>
      <c r="H12" s="72"/>
    </row>
    <row r="13" s="42" customFormat="1" customHeight="1" spans="1:8">
      <c r="A13" s="69" t="s">
        <v>556</v>
      </c>
      <c r="B13" s="70" t="s">
        <v>557</v>
      </c>
      <c r="C13" s="68">
        <v>26.77</v>
      </c>
      <c r="D13" s="68">
        <v>26.77</v>
      </c>
      <c r="E13" s="68"/>
      <c r="F13" s="72"/>
      <c r="G13" s="72"/>
      <c r="H13" s="72"/>
    </row>
    <row r="14" s="42" customFormat="1" customHeight="1" spans="1:10">
      <c r="A14" s="69" t="s">
        <v>558</v>
      </c>
      <c r="B14" s="70" t="s">
        <v>559</v>
      </c>
      <c r="C14" s="11">
        <v>28.45</v>
      </c>
      <c r="D14" s="11">
        <v>28.45</v>
      </c>
      <c r="E14" s="68"/>
      <c r="F14" s="72"/>
      <c r="J14" s="72"/>
    </row>
    <row r="15" s="42" customFormat="1" customHeight="1" spans="1:11">
      <c r="A15" s="69" t="s">
        <v>560</v>
      </c>
      <c r="B15" s="70" t="s">
        <v>561</v>
      </c>
      <c r="C15" s="11">
        <v>8.07</v>
      </c>
      <c r="D15" s="11">
        <v>8.07</v>
      </c>
      <c r="E15" s="68"/>
      <c r="F15" s="72"/>
      <c r="G15" s="72"/>
      <c r="K15" s="72"/>
    </row>
    <row r="16" s="42" customFormat="1" customHeight="1" spans="1:11">
      <c r="A16" s="69" t="s">
        <v>562</v>
      </c>
      <c r="B16" s="70" t="s">
        <v>563</v>
      </c>
      <c r="C16" s="11">
        <v>6.02</v>
      </c>
      <c r="D16" s="11">
        <v>6.02</v>
      </c>
      <c r="E16" s="68"/>
      <c r="F16" s="72"/>
      <c r="G16" s="72"/>
      <c r="H16" s="72"/>
      <c r="K16" s="72"/>
    </row>
    <row r="17" s="42" customFormat="1" customHeight="1" spans="1:11">
      <c r="A17" s="69" t="s">
        <v>564</v>
      </c>
      <c r="B17" s="70" t="s">
        <v>565</v>
      </c>
      <c r="C17" s="11">
        <v>46.41</v>
      </c>
      <c r="D17" s="11">
        <v>46.41</v>
      </c>
      <c r="E17" s="68"/>
      <c r="F17" s="72"/>
      <c r="G17" s="72"/>
      <c r="K17" s="72"/>
    </row>
    <row r="18" s="42" customFormat="1" customHeight="1" spans="1:11">
      <c r="A18" s="69" t="s">
        <v>566</v>
      </c>
      <c r="B18" s="70" t="s">
        <v>567</v>
      </c>
      <c r="C18" s="11">
        <v>101.25</v>
      </c>
      <c r="D18" s="11"/>
      <c r="E18" s="68">
        <v>101.25</v>
      </c>
      <c r="F18" s="72"/>
      <c r="G18" s="72"/>
      <c r="K18" s="72"/>
    </row>
    <row r="19" s="42" customFormat="1" customHeight="1" spans="1:11">
      <c r="A19" s="69" t="s">
        <v>568</v>
      </c>
      <c r="B19" s="70" t="s">
        <v>569</v>
      </c>
      <c r="C19" s="11">
        <v>3.5</v>
      </c>
      <c r="D19" s="11"/>
      <c r="E19" s="68">
        <v>3.5</v>
      </c>
      <c r="F19" s="72"/>
      <c r="G19" s="72"/>
      <c r="K19" s="72"/>
    </row>
    <row r="20" s="42" customFormat="1" customHeight="1" spans="1:11">
      <c r="A20" s="69" t="s">
        <v>570</v>
      </c>
      <c r="B20" s="70" t="s">
        <v>571</v>
      </c>
      <c r="C20" s="68">
        <v>0.6</v>
      </c>
      <c r="D20" s="68"/>
      <c r="E20" s="68">
        <v>0.6</v>
      </c>
      <c r="F20" s="72"/>
      <c r="G20" s="72"/>
      <c r="I20" s="72"/>
      <c r="K20" s="72"/>
    </row>
    <row r="21" s="42" customFormat="1" customHeight="1" spans="1:11">
      <c r="A21" s="69" t="s">
        <v>572</v>
      </c>
      <c r="B21" s="70" t="s">
        <v>573</v>
      </c>
      <c r="C21" s="68">
        <v>1.2</v>
      </c>
      <c r="D21" s="68"/>
      <c r="E21" s="68">
        <v>1.2</v>
      </c>
      <c r="F21" s="72"/>
      <c r="G21" s="72"/>
      <c r="K21" s="72"/>
    </row>
    <row r="22" s="42" customFormat="1" customHeight="1" spans="1:7">
      <c r="A22" s="69" t="s">
        <v>574</v>
      </c>
      <c r="B22" s="70" t="s">
        <v>575</v>
      </c>
      <c r="C22" s="71">
        <v>7.85</v>
      </c>
      <c r="D22" s="71"/>
      <c r="E22" s="71">
        <v>7.85</v>
      </c>
      <c r="F22" s="72"/>
      <c r="G22" s="72"/>
    </row>
    <row r="23" s="42" customFormat="1" customHeight="1" spans="1:14">
      <c r="A23" s="69" t="s">
        <v>576</v>
      </c>
      <c r="B23" s="73" t="s">
        <v>577</v>
      </c>
      <c r="C23" s="11">
        <v>5.88</v>
      </c>
      <c r="D23" s="11"/>
      <c r="E23" s="11">
        <v>5.88</v>
      </c>
      <c r="F23" s="72"/>
      <c r="G23" s="72"/>
      <c r="H23" s="72"/>
      <c r="N23" s="72"/>
    </row>
    <row r="24" s="42" customFormat="1" customHeight="1" spans="1:7">
      <c r="A24" s="69" t="s">
        <v>578</v>
      </c>
      <c r="B24" s="74" t="s">
        <v>579</v>
      </c>
      <c r="C24" s="68">
        <v>4.5</v>
      </c>
      <c r="D24" s="68"/>
      <c r="E24" s="68">
        <v>4.5</v>
      </c>
      <c r="F24" s="72"/>
      <c r="G24" s="72"/>
    </row>
    <row r="25" s="42" customFormat="1" customHeight="1" spans="1:10">
      <c r="A25" s="69" t="s">
        <v>580</v>
      </c>
      <c r="B25" s="74" t="s">
        <v>581</v>
      </c>
      <c r="C25" s="68">
        <v>0.5</v>
      </c>
      <c r="D25" s="68"/>
      <c r="E25" s="68">
        <v>0.5</v>
      </c>
      <c r="F25" s="72"/>
      <c r="H25" s="72"/>
      <c r="J25" s="72"/>
    </row>
    <row r="26" s="42" customFormat="1" customHeight="1" spans="1:8">
      <c r="A26" s="69" t="s">
        <v>582</v>
      </c>
      <c r="B26" s="74" t="s">
        <v>583</v>
      </c>
      <c r="C26" s="68">
        <v>8.07</v>
      </c>
      <c r="D26" s="68"/>
      <c r="E26" s="68">
        <v>8.07</v>
      </c>
      <c r="F26" s="72"/>
      <c r="G26" s="72"/>
      <c r="H26" s="72"/>
    </row>
    <row r="27" s="42" customFormat="1" customHeight="1" spans="1:6">
      <c r="A27" s="69" t="s">
        <v>584</v>
      </c>
      <c r="B27" s="74" t="s">
        <v>585</v>
      </c>
      <c r="C27" s="11">
        <v>11.9</v>
      </c>
      <c r="D27" s="11"/>
      <c r="E27" s="11">
        <v>11.9</v>
      </c>
      <c r="F27" s="72"/>
    </row>
    <row r="28" s="42" customFormat="1" customHeight="1" spans="1:12">
      <c r="A28" s="69" t="s">
        <v>586</v>
      </c>
      <c r="B28" s="74" t="s">
        <v>587</v>
      </c>
      <c r="C28" s="11">
        <v>3.7</v>
      </c>
      <c r="D28" s="11"/>
      <c r="E28" s="11">
        <v>3.7</v>
      </c>
      <c r="F28" s="72"/>
      <c r="G28" s="72"/>
      <c r="I28" s="72"/>
      <c r="L28" s="72"/>
    </row>
    <row r="29" s="42" customFormat="1" customHeight="1" spans="1:8">
      <c r="A29" s="69" t="s">
        <v>588</v>
      </c>
      <c r="B29" s="74" t="s">
        <v>589</v>
      </c>
      <c r="C29" s="11">
        <v>3</v>
      </c>
      <c r="D29" s="11"/>
      <c r="E29" s="11">
        <v>3</v>
      </c>
      <c r="F29" s="72"/>
      <c r="G29" s="72"/>
      <c r="H29" s="72"/>
    </row>
    <row r="30" s="42" customFormat="1" customHeight="1" spans="1:7">
      <c r="A30" s="69" t="s">
        <v>590</v>
      </c>
      <c r="B30" s="74" t="s">
        <v>591</v>
      </c>
      <c r="C30" s="68">
        <v>27.24</v>
      </c>
      <c r="D30" s="68"/>
      <c r="E30" s="68">
        <v>27.24</v>
      </c>
      <c r="F30" s="72"/>
      <c r="G30" s="72"/>
    </row>
    <row r="31" s="42" customFormat="1" customHeight="1" spans="1:7">
      <c r="A31" s="69" t="s">
        <v>592</v>
      </c>
      <c r="B31" s="74" t="s">
        <v>593</v>
      </c>
      <c r="C31" s="11">
        <v>23.31</v>
      </c>
      <c r="D31" s="11"/>
      <c r="E31" s="11">
        <v>23.31</v>
      </c>
      <c r="F31" s="72"/>
      <c r="G31" s="72"/>
    </row>
    <row r="32" s="42" customFormat="1" customHeight="1" spans="1:7">
      <c r="A32" s="69" t="s">
        <v>594</v>
      </c>
      <c r="B32" s="73" t="s">
        <v>595</v>
      </c>
      <c r="C32" s="11">
        <v>186</v>
      </c>
      <c r="D32" s="11">
        <v>172.29</v>
      </c>
      <c r="E32" s="11">
        <v>13.71</v>
      </c>
      <c r="F32" s="72"/>
      <c r="G32" s="72"/>
    </row>
    <row r="33" s="42" customFormat="1" customHeight="1" spans="1:16">
      <c r="A33" s="69" t="s">
        <v>596</v>
      </c>
      <c r="B33" s="73" t="s">
        <v>597</v>
      </c>
      <c r="C33" s="68">
        <v>165.33</v>
      </c>
      <c r="D33" s="68">
        <v>151.62</v>
      </c>
      <c r="E33" s="68">
        <v>13.71</v>
      </c>
      <c r="F33" s="72"/>
      <c r="G33" s="72"/>
      <c r="P33" s="72"/>
    </row>
    <row r="34" s="42" customFormat="1" customHeight="1" spans="1:11">
      <c r="A34" s="69" t="s">
        <v>598</v>
      </c>
      <c r="B34" s="74" t="s">
        <v>599</v>
      </c>
      <c r="C34" s="68">
        <v>20.67</v>
      </c>
      <c r="D34" s="68">
        <v>20.67</v>
      </c>
      <c r="E34" s="68"/>
      <c r="F34" s="72"/>
      <c r="G34" s="72"/>
      <c r="H34" s="72"/>
      <c r="K34" s="72"/>
    </row>
    <row r="35" s="42" customFormat="1" customHeight="1" spans="1:9">
      <c r="A35" s="69" t="s">
        <v>600</v>
      </c>
      <c r="B35" s="74" t="s">
        <v>601</v>
      </c>
      <c r="C35" s="68">
        <v>1.5</v>
      </c>
      <c r="D35" s="68"/>
      <c r="E35" s="68">
        <v>1.5</v>
      </c>
      <c r="F35" s="72"/>
      <c r="G35" s="72"/>
      <c r="H35" s="72"/>
      <c r="I35" s="72"/>
    </row>
    <row r="36" s="42" customFormat="1" customHeight="1" spans="1:10">
      <c r="A36" s="69" t="s">
        <v>602</v>
      </c>
      <c r="B36" s="74" t="s">
        <v>603</v>
      </c>
      <c r="C36" s="68">
        <v>1.5</v>
      </c>
      <c r="D36" s="68"/>
      <c r="E36" s="68">
        <v>1.5</v>
      </c>
      <c r="F36" s="72"/>
      <c r="G36" s="72"/>
      <c r="H36" s="72"/>
      <c r="I36" s="72"/>
      <c r="J36" s="72"/>
    </row>
    <row r="37" customHeight="1" spans="3:5">
      <c r="C37" s="36"/>
      <c r="D37" s="36"/>
      <c r="E37" s="36"/>
    </row>
    <row r="38" customHeight="1" spans="4:14">
      <c r="D38" s="36"/>
      <c r="E38" s="36"/>
      <c r="F38" s="36"/>
      <c r="N38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I18" sqref="I18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604</v>
      </c>
      <c r="L1" s="53"/>
    </row>
    <row r="2" s="38" customFormat="1" ht="42" customHeight="1" spans="1:12">
      <c r="A2" s="39" t="s">
        <v>605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4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54" t="s">
        <v>313</v>
      </c>
    </row>
    <row r="5" ht="25.5" customHeight="1" spans="1:12">
      <c r="A5" s="43" t="s">
        <v>486</v>
      </c>
      <c r="B5" s="43"/>
      <c r="C5" s="43"/>
      <c r="D5" s="43"/>
      <c r="E5" s="43"/>
      <c r="F5" s="44"/>
      <c r="G5" s="43" t="s">
        <v>487</v>
      </c>
      <c r="H5" s="43"/>
      <c r="I5" s="43"/>
      <c r="J5" s="43"/>
      <c r="K5" s="43"/>
      <c r="L5" s="43"/>
    </row>
    <row r="6" ht="22.5" customHeight="1" spans="1:12">
      <c r="A6" s="45" t="s">
        <v>350</v>
      </c>
      <c r="B6" s="9" t="s">
        <v>606</v>
      </c>
      <c r="C6" s="45" t="s">
        <v>607</v>
      </c>
      <c r="D6" s="45"/>
      <c r="E6" s="45"/>
      <c r="F6" s="46" t="s">
        <v>608</v>
      </c>
      <c r="G6" s="47" t="s">
        <v>350</v>
      </c>
      <c r="H6" s="48" t="s">
        <v>606</v>
      </c>
      <c r="I6" s="45" t="s">
        <v>607</v>
      </c>
      <c r="J6" s="45"/>
      <c r="K6" s="55"/>
      <c r="L6" s="45" t="s">
        <v>608</v>
      </c>
    </row>
    <row r="7" ht="33.75" customHeight="1" spans="1:12">
      <c r="A7" s="49"/>
      <c r="B7" s="8"/>
      <c r="C7" s="50" t="s">
        <v>488</v>
      </c>
      <c r="D7" s="14" t="s">
        <v>609</v>
      </c>
      <c r="E7" s="14" t="s">
        <v>610</v>
      </c>
      <c r="F7" s="49"/>
      <c r="G7" s="51"/>
      <c r="H7" s="8"/>
      <c r="I7" s="56" t="s">
        <v>488</v>
      </c>
      <c r="J7" s="14" t="s">
        <v>609</v>
      </c>
      <c r="K7" s="57" t="s">
        <v>610</v>
      </c>
      <c r="L7" s="49"/>
    </row>
    <row r="8" ht="21" customHeight="1" spans="1:12">
      <c r="A8" s="52">
        <v>4</v>
      </c>
      <c r="B8" s="52"/>
      <c r="C8" s="52">
        <v>3</v>
      </c>
      <c r="D8" s="52"/>
      <c r="E8" s="52">
        <v>3</v>
      </c>
      <c r="F8" s="52">
        <v>1</v>
      </c>
      <c r="G8" s="52">
        <v>3.5</v>
      </c>
      <c r="H8" s="52"/>
      <c r="I8" s="52">
        <v>3</v>
      </c>
      <c r="J8" s="52"/>
      <c r="K8" s="52">
        <v>3</v>
      </c>
      <c r="L8" s="52">
        <v>0.5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19" sqref="H19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611</v>
      </c>
      <c r="E1" s="19"/>
    </row>
    <row r="2" s="15" customFormat="1" ht="42.75" customHeight="1" spans="1:8">
      <c r="A2" s="20" t="s">
        <v>612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613</v>
      </c>
      <c r="B5" s="26" t="s">
        <v>614</v>
      </c>
      <c r="C5" s="26" t="s">
        <v>615</v>
      </c>
      <c r="D5" s="27" t="s">
        <v>616</v>
      </c>
      <c r="E5" s="27" t="s">
        <v>617</v>
      </c>
      <c r="F5" s="27"/>
      <c r="G5" s="27"/>
      <c r="H5" s="27" t="s">
        <v>618</v>
      </c>
    </row>
    <row r="6" s="16" customFormat="1" ht="31" customHeight="1" spans="1:8">
      <c r="A6" s="28"/>
      <c r="B6" s="26"/>
      <c r="C6" s="26"/>
      <c r="D6" s="27"/>
      <c r="E6" s="27" t="s">
        <v>350</v>
      </c>
      <c r="F6" s="27" t="s">
        <v>420</v>
      </c>
      <c r="G6" s="27" t="s">
        <v>421</v>
      </c>
      <c r="H6" s="27"/>
    </row>
    <row r="7" ht="26" customHeight="1" spans="1:8">
      <c r="A7" s="29" t="s">
        <v>350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212</v>
      </c>
      <c r="B8" s="32" t="s">
        <v>386</v>
      </c>
      <c r="C8" s="30"/>
      <c r="D8" s="37">
        <f>'1-单位收支总表'!B8</f>
        <v>479.554</v>
      </c>
      <c r="E8" s="37">
        <f>D9</f>
        <v>479.554</v>
      </c>
      <c r="F8" s="37"/>
      <c r="G8" s="37">
        <f>E8</f>
        <v>479.554</v>
      </c>
      <c r="H8" s="30"/>
    </row>
    <row r="9" ht="20.1" customHeight="1" spans="1:8">
      <c r="A9" s="33">
        <v>2129801</v>
      </c>
      <c r="B9" s="33" t="s">
        <v>388</v>
      </c>
      <c r="C9" s="30"/>
      <c r="D9" s="37">
        <v>479.554</v>
      </c>
      <c r="E9" s="37">
        <f>E8</f>
        <v>479.554</v>
      </c>
      <c r="F9" s="37"/>
      <c r="G9" s="37">
        <f>D9</f>
        <v>479.554</v>
      </c>
      <c r="H9" s="30"/>
    </row>
    <row r="10" ht="20" customHeight="1" spans="1:8">
      <c r="A10" s="196" t="s">
        <v>619</v>
      </c>
      <c r="B10" s="196" t="s">
        <v>619</v>
      </c>
      <c r="C10" s="30"/>
      <c r="D10" s="30"/>
      <c r="E10" s="30"/>
      <c r="F10" s="30"/>
      <c r="G10" s="30"/>
      <c r="H10" s="30"/>
    </row>
    <row r="11" ht="22" customHeight="1" spans="1:5">
      <c r="A11" s="35" t="s">
        <v>620</v>
      </c>
      <c r="B11" s="36"/>
      <c r="C11" s="36"/>
      <c r="D11" s="36"/>
      <c r="E11" s="36"/>
    </row>
    <row r="12" ht="20.25" customHeight="1" spans="1:5">
      <c r="A12" s="36"/>
      <c r="B12" s="36"/>
      <c r="C12" s="36"/>
      <c r="D12" s="36"/>
      <c r="E12" s="36"/>
    </row>
    <row r="13" customHeight="1" spans="1:5">
      <c r="A13" s="36"/>
      <c r="B13" s="36"/>
      <c r="C13" s="36"/>
      <c r="E13" s="36"/>
    </row>
    <row r="14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D16" s="36"/>
      <c r="E16" s="36"/>
    </row>
    <row r="17" customHeight="1" spans="1:5">
      <c r="A17" s="36"/>
      <c r="E17" s="36"/>
    </row>
    <row r="18" customHeight="1" spans="2:2">
      <c r="B18" s="36"/>
    </row>
    <row r="19" customHeight="1" spans="2:2">
      <c r="B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5" customHeight="1" spans="2:2">
      <c r="B25" s="36"/>
    </row>
    <row r="26" customHeight="1" spans="2:2">
      <c r="B26" s="36"/>
    </row>
    <row r="28" customHeight="1" spans="2:2">
      <c r="B28" s="36"/>
    </row>
    <row r="29" customHeight="1" spans="2:2">
      <c r="B29" s="36"/>
    </row>
    <row r="30" customHeight="1" spans="4:4">
      <c r="D30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H5 B6 A8:H10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2025-02-06T10:05:58Z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2F52481DD54945E789BE064E6E24B3A5</vt:lpwstr>
  </property>
</Properties>
</file>